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i99431\Desktop\MATERIÁLY OÚ\záverečný účet\záverečný účet za rok 2024\"/>
    </mc:Choice>
  </mc:AlternateContent>
  <xr:revisionPtr revIDLastSave="0" documentId="8_{CB0221AC-C168-421A-BE1B-90BE98BF44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počet_2024" sheetId="1" r:id="rId1"/>
    <sheet name="Návrh na FV 2024" sheetId="11" r:id="rId2"/>
    <sheet name="Príjem24" sheetId="9" r:id="rId3"/>
    <sheet name="Výdavky24" sheetId="10" r:id="rId4"/>
    <sheet name="RF24" sheetId="6" r:id="rId5"/>
    <sheet name="SF24" sheetId="7" r:id="rId6"/>
  </sheets>
  <definedNames>
    <definedName name="_xlnm._FilterDatabase" localSheetId="3" hidden="1">Výdavky24!$A$1:$I$788</definedName>
    <definedName name="Excel_BuiltIn__FilterDatabase">#REF!</definedName>
    <definedName name="_xlnm.Print_Titles" localSheetId="3">Výdavky24!#REF!</definedName>
    <definedName name="_xlnm.Print_Area" localSheetId="3">Výdavky24!#REF!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6" l="1"/>
  <c r="G51" i="6"/>
  <c r="J50" i="6"/>
  <c r="I50" i="6"/>
  <c r="H50" i="6"/>
  <c r="G50" i="6"/>
  <c r="F50" i="6"/>
  <c r="E50" i="6"/>
  <c r="D50" i="6"/>
  <c r="C50" i="6"/>
  <c r="J47" i="6"/>
  <c r="J51" i="6" s="1"/>
  <c r="J52" i="6" s="1"/>
  <c r="I47" i="6"/>
  <c r="H47" i="6"/>
  <c r="H51" i="6" s="1"/>
  <c r="H52" i="6" s="1"/>
  <c r="G47" i="6"/>
  <c r="F47" i="6"/>
  <c r="F51" i="6" s="1"/>
  <c r="E47" i="6"/>
  <c r="E51" i="6" s="1"/>
  <c r="D47" i="6"/>
  <c r="D51" i="6" s="1"/>
  <c r="C47" i="6"/>
  <c r="C51" i="6" s="1"/>
  <c r="I5" i="6"/>
  <c r="I52" i="6" s="1"/>
  <c r="H5" i="6"/>
  <c r="G5" i="6"/>
  <c r="G52" i="6" s="1"/>
  <c r="F5" i="6"/>
  <c r="C5" i="6"/>
  <c r="D3" i="6"/>
  <c r="D5" i="6" s="1"/>
  <c r="F52" i="6" l="1"/>
  <c r="D52" i="6"/>
  <c r="C52" i="6"/>
  <c r="E3" i="6"/>
  <c r="E5" i="6" s="1"/>
  <c r="E52" i="6" s="1"/>
  <c r="C30" i="7" l="1"/>
  <c r="E12" i="1" l="1"/>
  <c r="D12" i="1"/>
  <c r="C12" i="1"/>
  <c r="E11" i="1"/>
  <c r="D11" i="1"/>
  <c r="C11" i="1"/>
  <c r="E10" i="1"/>
  <c r="D10" i="1"/>
  <c r="C10" i="1"/>
  <c r="E7" i="1"/>
  <c r="D7" i="1"/>
  <c r="C7" i="1"/>
  <c r="E6" i="1"/>
  <c r="D6" i="1"/>
  <c r="C6" i="1"/>
  <c r="E5" i="1"/>
  <c r="D5" i="1"/>
  <c r="C5" i="1"/>
  <c r="B5" i="11"/>
  <c r="D8" i="1" l="1"/>
  <c r="E8" i="1"/>
  <c r="C8" i="1"/>
  <c r="C13" i="1" l="1"/>
  <c r="C19" i="1" s="1"/>
  <c r="D13" i="1"/>
  <c r="D19" i="1" s="1"/>
  <c r="D3" i="7"/>
  <c r="E3" i="7"/>
  <c r="E7" i="7"/>
  <c r="C23" i="7"/>
  <c r="C28" i="7"/>
  <c r="E13" i="1" l="1"/>
  <c r="E19" i="1" s="1"/>
  <c r="B4" i="11" s="1"/>
  <c r="B11" i="11" s="1"/>
  <c r="B12" i="11" s="1"/>
  <c r="B15" i="11" s="1"/>
  <c r="B16" i="11" s="1"/>
  <c r="D15" i="1"/>
  <c r="E15" i="1"/>
  <c r="D16" i="1"/>
  <c r="E16" i="1"/>
  <c r="D17" i="1"/>
  <c r="E17" i="1"/>
  <c r="B3" i="11" s="1"/>
  <c r="D18" i="1"/>
  <c r="E18" i="1"/>
  <c r="C15" i="1"/>
  <c r="C18" i="1"/>
  <c r="C17" i="1"/>
  <c r="C16" i="1"/>
</calcChain>
</file>

<file path=xl/sharedStrings.xml><?xml version="1.0" encoding="utf-8"?>
<sst xmlns="http://schemas.openxmlformats.org/spreadsheetml/2006/main" count="3886" uniqueCount="1085">
  <si>
    <t xml:space="preserve">Bežné príjmy </t>
  </si>
  <si>
    <t>Kapitálové príjmy</t>
  </si>
  <si>
    <t>Príjmové finančné operácie</t>
  </si>
  <si>
    <t>Rozpočtové príjmy spolu:</t>
  </si>
  <si>
    <t>Bežné výdavky</t>
  </si>
  <si>
    <t>Kapitálové výdavky</t>
  </si>
  <si>
    <t>Finančné operácie</t>
  </si>
  <si>
    <t>Rozpočtové výdavky spolu:</t>
  </si>
  <si>
    <t xml:space="preserve">Výsledok hospodárenia bežného rozpočtu </t>
  </si>
  <si>
    <t xml:space="preserve">Výsledok hospodárenia kapitálového rozpočtu </t>
  </si>
  <si>
    <t xml:space="preserve">Výsledok hospodárenia rozpočtu bežného roka  </t>
  </si>
  <si>
    <t xml:space="preserve">Výsledok finančných operácii </t>
  </si>
  <si>
    <t xml:space="preserve">Výsledok hospodárenia vrátane finančných operácií </t>
  </si>
  <si>
    <t>Všeobecný materiál- dopravné značenie- OÚ</t>
  </si>
  <si>
    <t>Všeobecné služby- ochrana dát- OÚ</t>
  </si>
  <si>
    <t>P.č.</t>
  </si>
  <si>
    <t>2.</t>
  </si>
  <si>
    <t>1.</t>
  </si>
  <si>
    <t xml:space="preserve">Použitie  spolu </t>
  </si>
  <si>
    <t xml:space="preserve">Príspevok na regeneráciu </t>
  </si>
  <si>
    <t xml:space="preserve">Príspevok na stravovanie </t>
  </si>
  <si>
    <t xml:space="preserve">P o u ž i t i e </t>
  </si>
  <si>
    <t xml:space="preserve">Stav sociálneho fondu v  roku </t>
  </si>
  <si>
    <t xml:space="preserve">Prídel 1,05 % z vymeriavacieho základu  ( vyplatené mzdy  bez náhrad )  </t>
  </si>
  <si>
    <t>T v o r b a</t>
  </si>
  <si>
    <t xml:space="preserve">rozdiel </t>
  </si>
  <si>
    <t>zostatok bu sf</t>
  </si>
  <si>
    <t>Ekon.kl.</t>
  </si>
  <si>
    <t>Zdroj</t>
  </si>
  <si>
    <t>Názov</t>
  </si>
  <si>
    <t>Schválený</t>
  </si>
  <si>
    <t>Upravený</t>
  </si>
  <si>
    <t>Čerpanie</t>
  </si>
  <si>
    <t/>
  </si>
  <si>
    <t>111003</t>
  </si>
  <si>
    <t>41</t>
  </si>
  <si>
    <t>Výnos dane z príjmov poukázaný územnej samospráve</t>
  </si>
  <si>
    <t>121001</t>
  </si>
  <si>
    <t>Z pozemkov</t>
  </si>
  <si>
    <t>121002</t>
  </si>
  <si>
    <t>Zo stavieb</t>
  </si>
  <si>
    <t>121003</t>
  </si>
  <si>
    <t>Z bytov a nebytových priestorov v bytovom dome</t>
  </si>
  <si>
    <t>133001</t>
  </si>
  <si>
    <t>Za psa</t>
  </si>
  <si>
    <t>133004</t>
  </si>
  <si>
    <t>Za predajné automaty</t>
  </si>
  <si>
    <t>133006</t>
  </si>
  <si>
    <t>Za ubytovanie</t>
  </si>
  <si>
    <t>133013</t>
  </si>
  <si>
    <t>Za komunálne odpady a drobné stavebné odpady- FO</t>
  </si>
  <si>
    <t>Za komunálne odpady a drobné stavebné odpady- PO</t>
  </si>
  <si>
    <t>160</t>
  </si>
  <si>
    <t>Sankcie uložené v daňovom konaní</t>
  </si>
  <si>
    <t>212002</t>
  </si>
  <si>
    <t>Z prenajatých pozemkov</t>
  </si>
  <si>
    <t>212003</t>
  </si>
  <si>
    <t>Z prenajatých budov, priestorov a objektov- DS</t>
  </si>
  <si>
    <t>Z prenajatých budov, priestorov a objektov- telocv</t>
  </si>
  <si>
    <t>Z prenajatých budov, priestorov a objektov-ostatné</t>
  </si>
  <si>
    <t>Z prenajat. budov, priestor. a objek.- vlek a park</t>
  </si>
  <si>
    <t>Z prenaj.budov, priest. a obj.- Dom Horskej služby</t>
  </si>
  <si>
    <t>212004</t>
  </si>
  <si>
    <t>Z prenajatých strojov, prístrojov, zariadení, tech</t>
  </si>
  <si>
    <t>212008</t>
  </si>
  <si>
    <t>Z úhrad za využívanie prírodných liečivých zdrojov</t>
  </si>
  <si>
    <t>221002</t>
  </si>
  <si>
    <t>Správne poplatky- overenie podpisov</t>
  </si>
  <si>
    <t>Správne poplatky- stavebné povolenia</t>
  </si>
  <si>
    <t>Správne poplatky- sobáš</t>
  </si>
  <si>
    <t>Správne poplatky- trvalý pobyt</t>
  </si>
  <si>
    <t>Správne poplatky- iné potvrdenia</t>
  </si>
  <si>
    <t>Správne poplatky- výrub stromov</t>
  </si>
  <si>
    <t>222003</t>
  </si>
  <si>
    <t>Za porušenie predpisov</t>
  </si>
  <si>
    <t>223001</t>
  </si>
  <si>
    <t>Za predaj výrobkov, tovarov a služieb</t>
  </si>
  <si>
    <t>Za predaj výrobkov, tovarov a služieb- opatrovateľ</t>
  </si>
  <si>
    <t>Za predaj výrobkov, tovarov a služieb- MR</t>
  </si>
  <si>
    <t>Za predaj výrobkov, tovarov a služieb- DSS</t>
  </si>
  <si>
    <t>Za predaj výrobkov, tovarov a služieb- HM</t>
  </si>
  <si>
    <t>Za predaj výrobkov, tovarov a služieb- knižnica</t>
  </si>
  <si>
    <t>Za predaj výrobkov, tovarov a služieb-zelený odpad</t>
  </si>
  <si>
    <t>Za predaj výrobkov, tov. a služieb- železný šrot</t>
  </si>
  <si>
    <t>Za predaj výrobkov, tovarov a služieb- ISO</t>
  </si>
  <si>
    <t>Za predaj výrobkov, tovarov a služieb- včelnica</t>
  </si>
  <si>
    <t>Za predaj výrobkov, tovarov a služieb- pohľadnice</t>
  </si>
  <si>
    <t>Za predaj výrobkov- popisné číslo</t>
  </si>
  <si>
    <t>Za predaj služieb- vystúpenie Folklórnej skupiny</t>
  </si>
  <si>
    <t>72f</t>
  </si>
  <si>
    <t>réžia- ŠJ</t>
  </si>
  <si>
    <t>223002</t>
  </si>
  <si>
    <t>72g</t>
  </si>
  <si>
    <t>Za školy a školské zariadenia- MŠ</t>
  </si>
  <si>
    <t>Za školy a školské zariadenia- ŠKD</t>
  </si>
  <si>
    <t>223003</t>
  </si>
  <si>
    <t>Za stravné</t>
  </si>
  <si>
    <t>Za stravné- SF</t>
  </si>
  <si>
    <t>242</t>
  </si>
  <si>
    <t>Z vkladov</t>
  </si>
  <si>
    <t>Z vkladov- DSS</t>
  </si>
  <si>
    <t>292012</t>
  </si>
  <si>
    <t>Z dobropisov</t>
  </si>
  <si>
    <t>292017</t>
  </si>
  <si>
    <t>Z vratiek- zdrav. poisťovne</t>
  </si>
  <si>
    <t>311</t>
  </si>
  <si>
    <t>72a</t>
  </si>
  <si>
    <t>Granty- Ikea</t>
  </si>
  <si>
    <t>72c</t>
  </si>
  <si>
    <t>Granty- SFZ pre MŠ</t>
  </si>
  <si>
    <t>Granty- DHZO</t>
  </si>
  <si>
    <t>312001</t>
  </si>
  <si>
    <t>111</t>
  </si>
  <si>
    <t>Zo štátneho rozpočtu - ZŠ normatívne</t>
  </si>
  <si>
    <t>Zo štátneho rozpočtu- ZŠ- VP</t>
  </si>
  <si>
    <t>Zo štátneho rozpočtu - DSS</t>
  </si>
  <si>
    <t>Zo štátneho rozpočtu - voľby</t>
  </si>
  <si>
    <t>Zo štátneho rozpočtu- §60- CHP</t>
  </si>
  <si>
    <t>Zo štátneho rozpočtu- obedy zadarmo- úrad práce</t>
  </si>
  <si>
    <t>Zo štátneho rozpočtu- škola v prírode</t>
  </si>
  <si>
    <t>Zo štátneho rozpočtu- ZŠ- asistent</t>
  </si>
  <si>
    <t>11UA</t>
  </si>
  <si>
    <t>Zo štátneho rozpočtu- Ukrajina</t>
  </si>
  <si>
    <t>1BB1</t>
  </si>
  <si>
    <t>1BB2</t>
  </si>
  <si>
    <t>312002</t>
  </si>
  <si>
    <t>45</t>
  </si>
  <si>
    <t>Zo štátneho účelového fondu- TKO</t>
  </si>
  <si>
    <t>312012</t>
  </si>
  <si>
    <t>Zo štátneho rozpočtu- stavebná činnosť</t>
  </si>
  <si>
    <t>Zo štátneho rozpočtu- matrika</t>
  </si>
  <si>
    <t>Zo štátneho rozpočtu- CO</t>
  </si>
  <si>
    <t>Zo štátneho rozpočtu- ŽP</t>
  </si>
  <si>
    <t>Zo štátneho rozpočtu- cestná doprava</t>
  </si>
  <si>
    <t>Zo štátneho rozpočtu- hlásenie pobytu občanov</t>
  </si>
  <si>
    <t>Zo štátneho rozpočtu- register adries</t>
  </si>
  <si>
    <t>453</t>
  </si>
  <si>
    <t>Prostriedky z predchádz. rokov- ZŠ- prevádzka</t>
  </si>
  <si>
    <t>454001</t>
  </si>
  <si>
    <t>46</t>
  </si>
  <si>
    <t>Z rezervného fondu obce</t>
  </si>
  <si>
    <t>Transakcie verejného dlhu</t>
  </si>
  <si>
    <t>*01.7.0</t>
  </si>
  <si>
    <t>Z ostatných úverov, pôžičiek- ŠFRB</t>
  </si>
  <si>
    <t>821007</t>
  </si>
  <si>
    <t>Z bankových úverov dlhodobých- DSS</t>
  </si>
  <si>
    <t>821005</t>
  </si>
  <si>
    <t>01.7.0</t>
  </si>
  <si>
    <t>Staroba</t>
  </si>
  <si>
    <t>*10.2.0</t>
  </si>
  <si>
    <t>713004</t>
  </si>
  <si>
    <t>10.2.0</t>
  </si>
  <si>
    <t>Vedľajšie služby v školstve</t>
  </si>
  <si>
    <t>*09.6.0</t>
  </si>
  <si>
    <t>Prevádzkových strojov, prístrojov, zariadení- ŠJ</t>
  </si>
  <si>
    <t>09.6.0</t>
  </si>
  <si>
    <t>Rekreačné a športové služby</t>
  </si>
  <si>
    <t>*08.1.0</t>
  </si>
  <si>
    <t>716</t>
  </si>
  <si>
    <t>08.1.0</t>
  </si>
  <si>
    <t>Verejné osvetlenie</t>
  </si>
  <si>
    <t>*06.4.0</t>
  </si>
  <si>
    <t>717002</t>
  </si>
  <si>
    <t>06.4.0</t>
  </si>
  <si>
    <t>Rozvoj obcí</t>
  </si>
  <si>
    <t>*06.2.0</t>
  </si>
  <si>
    <t>717001</t>
  </si>
  <si>
    <t>06.2.0</t>
  </si>
  <si>
    <t>Cestná doprava</t>
  </si>
  <si>
    <t>*04.5.1</t>
  </si>
  <si>
    <t>04.5.1</t>
  </si>
  <si>
    <t>Výkonné a zákonodarné orgány</t>
  </si>
  <si>
    <t>*01.1.1</t>
  </si>
  <si>
    <t>Prípravná a projektová dok.- doplnok k územ. plánu</t>
  </si>
  <si>
    <t>01.1.1</t>
  </si>
  <si>
    <t>Rodina a deti</t>
  </si>
  <si>
    <t>*10.4.0</t>
  </si>
  <si>
    <t>Bežný transfer jednotlivcovi- DETI</t>
  </si>
  <si>
    <t>642014</t>
  </si>
  <si>
    <t>Všeobecný materiál- cesta rozpr. lesom- DETI</t>
  </si>
  <si>
    <t>633006</t>
  </si>
  <si>
    <t>Všeobecný materiál- mikulášske balíčky- DETI</t>
  </si>
  <si>
    <t>Všeobecný materiál- DETI</t>
  </si>
  <si>
    <t>10.4.0</t>
  </si>
  <si>
    <t>Na nemocenské dávky- DSS</t>
  </si>
  <si>
    <t>642015</t>
  </si>
  <si>
    <t>Bežný transfer jednotlivcovi- - STAROBA</t>
  </si>
  <si>
    <t>642013</t>
  </si>
  <si>
    <t>Reprezentačné výdavky- KLUB DOCHODCOV</t>
  </si>
  <si>
    <t>637036</t>
  </si>
  <si>
    <t>Odmeny zamestnancov mimopracovného pomeru- DS</t>
  </si>
  <si>
    <t>637027</t>
  </si>
  <si>
    <t>Odmeny zamestnancov mimopracovného pomeru- DSS</t>
  </si>
  <si>
    <t>Prídel do sociálneho fondu- DSS</t>
  </si>
  <si>
    <t>637016</t>
  </si>
  <si>
    <t>Poistné- budova- DSS</t>
  </si>
  <si>
    <t>637015</t>
  </si>
  <si>
    <t>Stravovanie- večere- DSS</t>
  </si>
  <si>
    <t>637014</t>
  </si>
  <si>
    <t>Stravovanie- ubytovaní- DSS</t>
  </si>
  <si>
    <t>Poplatky a odvody- DSS</t>
  </si>
  <si>
    <t>637012</t>
  </si>
  <si>
    <t>Náhrady- DSS</t>
  </si>
  <si>
    <t>637006</t>
  </si>
  <si>
    <t>637004</t>
  </si>
  <si>
    <t>Všeobecné služby- pranie- DSS</t>
  </si>
  <si>
    <t>Všeobecné služby- DS</t>
  </si>
  <si>
    <t>Všeobecné služby- preprava stravy- DSS</t>
  </si>
  <si>
    <t>Všeobecné služby- DSS</t>
  </si>
  <si>
    <t>Konkurzy a súťaže- Seniorka</t>
  </si>
  <si>
    <t>637002</t>
  </si>
  <si>
    <t>Konkurzy a súťaže- KLUB DOCHODCOV</t>
  </si>
  <si>
    <t>Konkurzy a súťaže- DSS</t>
  </si>
  <si>
    <t>Školenia, kurzy, semináre, porady, konfer.-DSS</t>
  </si>
  <si>
    <t>637001</t>
  </si>
  <si>
    <t>Prenájom rohože- DSS</t>
  </si>
  <si>
    <t>636002</t>
  </si>
  <si>
    <t>636001</t>
  </si>
  <si>
    <t>635006</t>
  </si>
  <si>
    <t>635005</t>
  </si>
  <si>
    <t>635004</t>
  </si>
  <si>
    <t>Oprava výpočtovej techniky- KLUB DOCHODCOV</t>
  </si>
  <si>
    <t>635002</t>
  </si>
  <si>
    <t>Oprava výpočtovej techniky- DSS</t>
  </si>
  <si>
    <t>Prepravné a nájom doprav. prost.- KLUB DOCHODCOV</t>
  </si>
  <si>
    <t>634004</t>
  </si>
  <si>
    <t>Licencie- DSS</t>
  </si>
  <si>
    <t>633018</t>
  </si>
  <si>
    <t>633016</t>
  </si>
  <si>
    <t>Reprezentačné- KLUB DOCHODCOV</t>
  </si>
  <si>
    <t>Pracovné odevy, obuv a pracovné pomôcky- DSS</t>
  </si>
  <si>
    <t>633010</t>
  </si>
  <si>
    <t>Knihy, časopisy, noviny , učebnice- KLUB DOCHODCOV</t>
  </si>
  <si>
    <t>633009</t>
  </si>
  <si>
    <t>Knihy, časopisy, noviny , učebnice- DSS</t>
  </si>
  <si>
    <t>Všeobecný materiál- Seniorka</t>
  </si>
  <si>
    <t>Všeobecný materiál- úcta k starším- STAROBA</t>
  </si>
  <si>
    <t>Všeobecný materiál- KLUB DOCHODCOV</t>
  </si>
  <si>
    <t>Všeobecný materiál- kytice, dary- STAROBA</t>
  </si>
  <si>
    <t>Všeobecný materiál- zdravotný materiál- DSS</t>
  </si>
  <si>
    <t>Všeobecný materiál- DS</t>
  </si>
  <si>
    <t>Všeobecný materiál- čistiace prostriedky- DSS</t>
  </si>
  <si>
    <t>Všeobecný materiál- DSS</t>
  </si>
  <si>
    <t>Prevádzkové stroje, prístroje, zariadenie- DSS</t>
  </si>
  <si>
    <t>633004</t>
  </si>
  <si>
    <t>633003</t>
  </si>
  <si>
    <t>633001</t>
  </si>
  <si>
    <t>Interiérové vybavenie- KLUB DOCHODCOV</t>
  </si>
  <si>
    <t>Interiérové vybavenie- DSS</t>
  </si>
  <si>
    <t>Telekomunikačné služby- DSS</t>
  </si>
  <si>
    <t>632005</t>
  </si>
  <si>
    <t>Komunikačná infraštruktúra- DSS</t>
  </si>
  <si>
    <t>632004</t>
  </si>
  <si>
    <t>Poštové služby- KLUB DOCHODCOV</t>
  </si>
  <si>
    <t>632003</t>
  </si>
  <si>
    <t>Poštové služby- DSS</t>
  </si>
  <si>
    <t>Vodné, stočné- DS</t>
  </si>
  <si>
    <t>632002</t>
  </si>
  <si>
    <t>Vodné, stočné- DSS</t>
  </si>
  <si>
    <t>Energie- DS</t>
  </si>
  <si>
    <t>632001</t>
  </si>
  <si>
    <t>Energie- Palivá- koks, uhlie- DSS</t>
  </si>
  <si>
    <t>Energie- DSS</t>
  </si>
  <si>
    <t>Cestovné- Tuzemské- DSS</t>
  </si>
  <si>
    <t>631001</t>
  </si>
  <si>
    <t>Na poistenie do RF- DS</t>
  </si>
  <si>
    <t>625007</t>
  </si>
  <si>
    <t>Na poistenie do RF- DSS</t>
  </si>
  <si>
    <t>Na poistenie do rezervného fondu solidarity- DSS</t>
  </si>
  <si>
    <t>Na poistenie v nezamestnanosti-  fin. podpory- DSS</t>
  </si>
  <si>
    <t>625005</t>
  </si>
  <si>
    <t>Na poistenie v nezamestnanosti- DSS</t>
  </si>
  <si>
    <t>Na invalidné poistenie- DSS</t>
  </si>
  <si>
    <t>625004</t>
  </si>
  <si>
    <t>Na úrazové poistenie- DS</t>
  </si>
  <si>
    <t>625003</t>
  </si>
  <si>
    <t>Na úrazové poistenie- DSS</t>
  </si>
  <si>
    <t>Na starobné poistenie- DS</t>
  </si>
  <si>
    <t>625002</t>
  </si>
  <si>
    <t>Na starobné poistenie- DSS</t>
  </si>
  <si>
    <t>Na nemocenské poistenie- DSS</t>
  </si>
  <si>
    <t>625001</t>
  </si>
  <si>
    <t>Poistné do ost. zdrav. poisťovní- DSS</t>
  </si>
  <si>
    <t>623</t>
  </si>
  <si>
    <t>Poistné do Všeobecnej zdravotnej poisťovne- DSS</t>
  </si>
  <si>
    <t>621</t>
  </si>
  <si>
    <t>Odmeny- DSS</t>
  </si>
  <si>
    <t>614</t>
  </si>
  <si>
    <t>612002</t>
  </si>
  <si>
    <t>Ostatné príplatky okrem osobných príplatkov- DSS</t>
  </si>
  <si>
    <t>Osobný príplatok- DSS</t>
  </si>
  <si>
    <t>612001</t>
  </si>
  <si>
    <t>Tarifný plat- DSS</t>
  </si>
  <si>
    <t>611</t>
  </si>
  <si>
    <t>Invalidita a ťažké zdravotné postihnutie</t>
  </si>
  <si>
    <t>*10.1.2</t>
  </si>
  <si>
    <t>Prídel do sociálneho fondu- OPATROVATEĽKY</t>
  </si>
  <si>
    <t>Na poistenie do RF- OPATROVATEĽKY</t>
  </si>
  <si>
    <t>Na poist. v nezam.-  fin. podpory- OPATROVATEĽKY</t>
  </si>
  <si>
    <t>Na úrazové poistenie- OPATROVATEĽKY</t>
  </si>
  <si>
    <t>Na starobné poistenie- OPATROVATEĽKY</t>
  </si>
  <si>
    <t>Na nemocenské poistenie- OPATROVATEĽKY</t>
  </si>
  <si>
    <t>Poistné do Všeob. zdrav. poisťovne- OPATROVATEĽKY</t>
  </si>
  <si>
    <t>Tarifný plat- OPATROVATEĽKY</t>
  </si>
  <si>
    <t>10.1.2</t>
  </si>
  <si>
    <t>Telekomunikačné služby- ŠJ</t>
  </si>
  <si>
    <t>Na nemocenské dávky- ŠJ</t>
  </si>
  <si>
    <t>Odmeny zamestnancov mimopracovného pomeru ŠJ</t>
  </si>
  <si>
    <t>Prídel do sociálneho fondu- ŠJ</t>
  </si>
  <si>
    <t>Stravovanie- príspevok pre ŠJ- ŠJ</t>
  </si>
  <si>
    <t>Poplatky a odvody- vrátenie stravného - ŠJ</t>
  </si>
  <si>
    <t>Poplatky a odvody- ŠJ</t>
  </si>
  <si>
    <t>Špeciálne služby- ŠJ</t>
  </si>
  <si>
    <t>637005</t>
  </si>
  <si>
    <t>Všeobecné služby- ŠJ</t>
  </si>
  <si>
    <t>Školenia, kurzy, semináre, porady- ŠJ</t>
  </si>
  <si>
    <t>Údržba prevádzkových strojov, prístrojov- ŠJ</t>
  </si>
  <si>
    <t>Licencie- ŠJ</t>
  </si>
  <si>
    <t>633013</t>
  </si>
  <si>
    <t>Potraviny- ŠJ</t>
  </si>
  <si>
    <t>633011</t>
  </si>
  <si>
    <t>Potraviny - pitný režim ŠJ</t>
  </si>
  <si>
    <t>Pracovné odevy, obuv a pracovné pomôcky- ŠJ</t>
  </si>
  <si>
    <t>Všeobecný materiál- čistiace prostriedky- ŠJ</t>
  </si>
  <si>
    <t>Všeobecný materiál- ŠJ</t>
  </si>
  <si>
    <t>Špeciálne stroje, prístroje, zariadenie- ŠJ</t>
  </si>
  <si>
    <t>633005</t>
  </si>
  <si>
    <t>Prevádzkové stroje, prístroje, zariadenie- ŠJ</t>
  </si>
  <si>
    <t>633002</t>
  </si>
  <si>
    <t>Poštové služby- ŠJ</t>
  </si>
  <si>
    <t>Vodné, stočné- ŠJ</t>
  </si>
  <si>
    <t>Energie- ŠJ</t>
  </si>
  <si>
    <t>Tuzemské cestovné náhrady ŠJ</t>
  </si>
  <si>
    <t>Na poistenie do RF- ŠJ dohody</t>
  </si>
  <si>
    <t>Na poistenie do RF- ŠJ</t>
  </si>
  <si>
    <t>Na poistenie v nezamestnanosti-  fin. podpory- ŠJ</t>
  </si>
  <si>
    <t>Na poistenie v nezamestnanosti- ŠJ dohody</t>
  </si>
  <si>
    <t>Na poistenie v nezamestnanosti- ŠJ</t>
  </si>
  <si>
    <t>Na invalidné poistenie- ŠJ dohody</t>
  </si>
  <si>
    <t>Na invalidné poistenie- ŠJ</t>
  </si>
  <si>
    <t>Na úrazové poistenie- ŠJ</t>
  </si>
  <si>
    <t>Na starobné poistenie- ŠJ dohody</t>
  </si>
  <si>
    <t>Na starobné poistenie- ŠJ</t>
  </si>
  <si>
    <t>Na nemocenské poistenie- ŠJ dohody</t>
  </si>
  <si>
    <t>Na nemocenské poistenie- ŠJ</t>
  </si>
  <si>
    <t>Poistné do ostatných zdrav. poisťovní- ŠJ</t>
  </si>
  <si>
    <t>Poistné do Všeobecnej zdravotnej poisťovne- ŠJ</t>
  </si>
  <si>
    <t>Odmeny- ŠJ</t>
  </si>
  <si>
    <t>Ostatné príplatky okrem osobných príplatkov- ŠJ</t>
  </si>
  <si>
    <t>Osobný príplatok- ŠJ</t>
  </si>
  <si>
    <t>Tarifný plat- ŠJ</t>
  </si>
  <si>
    <t>Tarifný plat - ŠJ</t>
  </si>
  <si>
    <t>Vzdelávanie nedefinované podľa úrovne</t>
  </si>
  <si>
    <t>*09.5.0</t>
  </si>
  <si>
    <t>Na nemocenské dávky- ŠD</t>
  </si>
  <si>
    <t>Odmeny zamestnancov mimopracovného pomeru- ŠD</t>
  </si>
  <si>
    <t>Prídel do sociálneho fondu- ŠD</t>
  </si>
  <si>
    <t>Všeobecné služby- ŠD</t>
  </si>
  <si>
    <t>Knihy, časopisy, noviny , učebnice- ŠD</t>
  </si>
  <si>
    <t>Všeobecný materiál- čistiace prostriedky- ŠD</t>
  </si>
  <si>
    <t>Všeobecný materiál- ŠD</t>
  </si>
  <si>
    <t>Interiérové vybavenie- ŠD</t>
  </si>
  <si>
    <t>Poštové služby- ŠD</t>
  </si>
  <si>
    <t>Energie- Palivá- koks, uhlie- ŠD</t>
  </si>
  <si>
    <t>Na poistenie do RF- ŠD</t>
  </si>
  <si>
    <t>Na poistenie v nezamestnanosti-  fin. podpory- ŠD</t>
  </si>
  <si>
    <t>Na poistenie v nezamestnanosti- ŠD</t>
  </si>
  <si>
    <t>Na invalidné poistenie- ŠD</t>
  </si>
  <si>
    <t>Na úrazové poistenie- ŠD</t>
  </si>
  <si>
    <t>Na starobné poistenie- ŠD</t>
  </si>
  <si>
    <t>Na nemocenské poistenie- ŠD</t>
  </si>
  <si>
    <t>Poistné do ostatných zdravotných poisťovní- ŠD</t>
  </si>
  <si>
    <t>Poistné do Všeobecnej zdravotnej poisťovne- ŠD</t>
  </si>
  <si>
    <t>Odmeny- ŠD</t>
  </si>
  <si>
    <t>Ostatné príplatky okrem osobných príplatkov- ŠD</t>
  </si>
  <si>
    <t>Osobný príplatok- ŠD</t>
  </si>
  <si>
    <t>Tarifný plat- ŠD</t>
  </si>
  <si>
    <t>09.5.0</t>
  </si>
  <si>
    <t>Primárne vzdelávanie s bežnou starostlivosťou</t>
  </si>
  <si>
    <t>*09.1.2.1</t>
  </si>
  <si>
    <t>Na nemocenské dávky- ZŠ</t>
  </si>
  <si>
    <t>Reprezentačné výdavky</t>
  </si>
  <si>
    <t>Odmeny zamestnancov mimopracovného pomeru- ZŠ</t>
  </si>
  <si>
    <t>Prídel do sociálneho fondu- ZŠ</t>
  </si>
  <si>
    <t>Poistné- žiaci a učitelia- ZŠ</t>
  </si>
  <si>
    <t>Poistné- budova- ZŠ</t>
  </si>
  <si>
    <t>Poistné- PC- ZŠ</t>
  </si>
  <si>
    <t>Poistné- zodpovednosť za škodu- ZŠ</t>
  </si>
  <si>
    <t>Stravovanie- príspevok pre ŠJ- ZŠ</t>
  </si>
  <si>
    <t>Poplatky a odvody- ZŠ</t>
  </si>
  <si>
    <t>Cestovné náhrady- ZŠ- ŠvP</t>
  </si>
  <si>
    <t>637007</t>
  </si>
  <si>
    <t>Náhrady- ZŠ</t>
  </si>
  <si>
    <t>Všeobecné služby- ZŠ</t>
  </si>
  <si>
    <t>Propagácia, reklama a inzercia- ZŠ</t>
  </si>
  <si>
    <t>637003</t>
  </si>
  <si>
    <t>Školenia, kurzy, semináre, porady- ZŠ</t>
  </si>
  <si>
    <t>prenájom- rohož- ZŠ</t>
  </si>
  <si>
    <t>Nájom za prenájom budov, objektov- ZŠ</t>
  </si>
  <si>
    <t>Údržba budov, objektov alebo ich častí- ZŠ</t>
  </si>
  <si>
    <t>Licencie- ZŠ</t>
  </si>
  <si>
    <t>Pracovné odevy, obuv a pracovné pomôcky- ZŠ</t>
  </si>
  <si>
    <t>Knihy, čas., učebnice, učeb. pomôcky- ZŠ</t>
  </si>
  <si>
    <t>Učebnice- ZŠ-edukačné publikácie</t>
  </si>
  <si>
    <t>Knihy, časopisy, učebnice, učeb. pomôcky- ZŠ</t>
  </si>
  <si>
    <t>Všeobecný materiál- ZŠ- čistiace prostriedky</t>
  </si>
  <si>
    <t>Všeobecný materiál- ZŠ</t>
  </si>
  <si>
    <t>Prevádzkové stroje, prístroje, zariadenie- ZŠ</t>
  </si>
  <si>
    <t>Výpočtová technika- ZŠ</t>
  </si>
  <si>
    <t>Telekomunikačné služby- ZŠ</t>
  </si>
  <si>
    <t>Komunikačná infraštruktúra- ZŠ</t>
  </si>
  <si>
    <t>Poštové služby- ZŠ</t>
  </si>
  <si>
    <t>Vodné, stočné- ZŠ</t>
  </si>
  <si>
    <t>Energie- palivá, koks, uhlie, peletky- ZŠ</t>
  </si>
  <si>
    <t>Energie- ZŠ</t>
  </si>
  <si>
    <t>Cestovné náhrady- Tuzemské- ZŠ</t>
  </si>
  <si>
    <t>Na poistenie do RF- ZŠ- asistent</t>
  </si>
  <si>
    <t>Na poistenie do rezervného fondu solidarity- ZŠ</t>
  </si>
  <si>
    <t>Na poistenie v nezamestnanosti-  fin. podpory- ZŠ</t>
  </si>
  <si>
    <t>Na poistenie v nezam. fin. podpory - ZŠ- asistent</t>
  </si>
  <si>
    <t>Na poistenie v nezamestnanosti- ZŠ- asistent</t>
  </si>
  <si>
    <t>Na poistenie v nezamestnanosti- ZŠ</t>
  </si>
  <si>
    <t>Na invalidné poistenie- ZŠ- asistent</t>
  </si>
  <si>
    <t>Na invalidné poistenie- ZŠ</t>
  </si>
  <si>
    <t>Na úrazové poistenie- ZŠ- asistent</t>
  </si>
  <si>
    <t>Na úrazové poistenie- ZŠ</t>
  </si>
  <si>
    <t>Na starobné poistenie- ZŠ- asistent</t>
  </si>
  <si>
    <t>Na starobné poistenie- ZŠ</t>
  </si>
  <si>
    <t>Na nemocenské poistenie- ZŠ- asistent</t>
  </si>
  <si>
    <t>Na nemocenské poistenie- ZŠ</t>
  </si>
  <si>
    <t>Poistné do ostatných zdravotných poisťovní- ZŠ</t>
  </si>
  <si>
    <t>Poistné do Všeo. zdrav. poisťovne- ZŠ- asistent</t>
  </si>
  <si>
    <t>Poistné do Všeobecnej zdravotnej poisťovne- ZŠ</t>
  </si>
  <si>
    <t>Odmeny- ZŠ- VP</t>
  </si>
  <si>
    <t>Odmeny- ZŠ</t>
  </si>
  <si>
    <t>Ostatné príplatky okrem osobných príplatkov- ZŠ</t>
  </si>
  <si>
    <t>Osobný príplatok- ZŠ</t>
  </si>
  <si>
    <t>Tarifný plat  ZŠ - asistent</t>
  </si>
  <si>
    <t>Tarifný plat- ZŠ</t>
  </si>
  <si>
    <t>09.1.2.1</t>
  </si>
  <si>
    <t>Predprimárne vzdelávanie s bežnou starostlivosťou</t>
  </si>
  <si>
    <t>*09.1.1.1</t>
  </si>
  <si>
    <t>Na nemocenské dávky- MŠ</t>
  </si>
  <si>
    <t>Odmeny zamestnancov mimopracovného pomeru- MŠ</t>
  </si>
  <si>
    <t>Prídel do sociálneho fondu- MŠ</t>
  </si>
  <si>
    <t>Poistné- zodpovednosť za škodu- MŠ</t>
  </si>
  <si>
    <t>Poistné- PC- MŠ</t>
  </si>
  <si>
    <t>Poistné- deti a učiteľky- MŠ</t>
  </si>
  <si>
    <t>Poistné- budova- MŠ</t>
  </si>
  <si>
    <t>Stravovanie- príspevok pre ŠJ- MŠ</t>
  </si>
  <si>
    <t>Poplatky a odvody- MŠ</t>
  </si>
  <si>
    <t>Náhrady- MŠ</t>
  </si>
  <si>
    <t>Všeobecné služby- Kids Fun Academy- MŠ</t>
  </si>
  <si>
    <t>Všeobecné služby- pranie prádla- MŠ</t>
  </si>
  <si>
    <t>Všeobecné služby- MŠ</t>
  </si>
  <si>
    <t>Propagácia, reklama a inzercia- MŠ</t>
  </si>
  <si>
    <t>Konkurzy a súťaže- MŠ</t>
  </si>
  <si>
    <t>Konkurzy a súťaže- MŠ- VP</t>
  </si>
  <si>
    <t>Školenia, kurzy, semináre, porady, konferencie-MŠ</t>
  </si>
  <si>
    <t>prenájom- rohož- MŠ</t>
  </si>
  <si>
    <t>Údržba budov, objektov alebo ich častí- MŠ</t>
  </si>
  <si>
    <t>Oprava Výpočtovej techniky- MŠ</t>
  </si>
  <si>
    <t>Licencie- MŠ</t>
  </si>
  <si>
    <t>Pracovné odevy, obuv a pracovné pomôcky- MŠ</t>
  </si>
  <si>
    <t>Knihy, časopisy, noviny , učebnice- MŠ</t>
  </si>
  <si>
    <t>Všeobecný materiál- čistiace prostriedky- MŠ</t>
  </si>
  <si>
    <t>Všeobecný materiál- MŠ</t>
  </si>
  <si>
    <t>Prevádzkové stroje, prístroje, zariadenie- MŠ</t>
  </si>
  <si>
    <t>Interiérové vybavenie- MŠ</t>
  </si>
  <si>
    <t>Interiérové vybavenie- MŠ-KOBERCE</t>
  </si>
  <si>
    <t>Telekomunikačné služby- MŠ</t>
  </si>
  <si>
    <t>Poštové služby- MŠ</t>
  </si>
  <si>
    <t>Vodné, stočné- MŠ</t>
  </si>
  <si>
    <t>Energie- Palivá drevo, peletky MŠ</t>
  </si>
  <si>
    <t>Energie- MŠ</t>
  </si>
  <si>
    <t>Cestovné náhrady- tuzemské- MŠ</t>
  </si>
  <si>
    <t>Na poistenie do RF- MŠ</t>
  </si>
  <si>
    <t>Na poistenie v nezamestnanosti-  fin. podpory- MŠ</t>
  </si>
  <si>
    <t>Na poistenie v nezamestnanosti- MŠ</t>
  </si>
  <si>
    <t>Na invalidné poistenie- MŠ</t>
  </si>
  <si>
    <t>Na úrazové poistenie- MŠ</t>
  </si>
  <si>
    <t>Na starobné poistenie- MŠ</t>
  </si>
  <si>
    <t>Na nemocenské poistenie- MŠ</t>
  </si>
  <si>
    <t>Poistné do ostatných zdravotných poisťovní- MŠ</t>
  </si>
  <si>
    <t>Poistné do Všeobecnej zdravotnej poisťovne- MŠ</t>
  </si>
  <si>
    <t>Odmeny- MŠ</t>
  </si>
  <si>
    <t>Ostatné príplatky okrem osobných príplatkov- MŠ</t>
  </si>
  <si>
    <t>Osobný príplatok- MŠ</t>
  </si>
  <si>
    <t>Tarifný plat- MŠ</t>
  </si>
  <si>
    <t>09.1.1.1</t>
  </si>
  <si>
    <t>Náboženské a iné spoločenské služby</t>
  </si>
  <si>
    <t>*08.4.0</t>
  </si>
  <si>
    <t>Evanjelickej cirkvi</t>
  </si>
  <si>
    <t>642007</t>
  </si>
  <si>
    <t>Všeobecný materiál- ostatná kultúra</t>
  </si>
  <si>
    <t>08.4.0</t>
  </si>
  <si>
    <t>Kultúrne služby</t>
  </si>
  <si>
    <t>*08.2.0</t>
  </si>
  <si>
    <t>Občianskemu združeniu- Epicentrum</t>
  </si>
  <si>
    <t>642001</t>
  </si>
  <si>
    <t>Občianskemu združeniu- Divadlo 3GD</t>
  </si>
  <si>
    <t>Občianskemu združeniu- Naveky Závažná</t>
  </si>
  <si>
    <t>Odmeny zamestnancov mimoprac. pomeru- ZPOZ</t>
  </si>
  <si>
    <t>Odmeny zamestnancov mimoprac. pomeru- DOM MR</t>
  </si>
  <si>
    <t>Odmeny zamestnancov mimoprac. pomeru- KULTÚRA</t>
  </si>
  <si>
    <t>Odmeny zamestnancov mimoprac. pomeru- KNIŽNICA</t>
  </si>
  <si>
    <t>Poistné- projekt MK- KNIŽNICA</t>
  </si>
  <si>
    <t>Všeobecné služby- KULTÚRA- divadlo</t>
  </si>
  <si>
    <t>Všeobecné služby- DOM MR</t>
  </si>
  <si>
    <t>Všeobecné služby- KULTÚRA</t>
  </si>
  <si>
    <t>Údržba- Softvéru- KNIŽNICA</t>
  </si>
  <si>
    <t>635009</t>
  </si>
  <si>
    <t>Budov, objektov alebo ich častí- DOM MR</t>
  </si>
  <si>
    <t>Licencie- KULTÚRA</t>
  </si>
  <si>
    <t>Licencie- KNIŽNICA</t>
  </si>
  <si>
    <t>Reprezentačné- KULTÚRA</t>
  </si>
  <si>
    <t>Reprezentačné- KNIŽNICA</t>
  </si>
  <si>
    <t>Knihy, časopisy, noviny - KULTÚRA</t>
  </si>
  <si>
    <t>Knihy, časopisy, noviny - KNIŽNICA</t>
  </si>
  <si>
    <t>Všeobecný materiál- DOM MR</t>
  </si>
  <si>
    <t>Všeobecný materiál- KNIŽNICA</t>
  </si>
  <si>
    <t>Všeobecný materiál- KULTÚRA</t>
  </si>
  <si>
    <t>Komunikačná infraštruktúra- webhosting- DOM MR</t>
  </si>
  <si>
    <t>Vodné, stočné- DOM MR</t>
  </si>
  <si>
    <t>Energie- DOM MR</t>
  </si>
  <si>
    <t>Na poistenie do RF- ZPOZ</t>
  </si>
  <si>
    <t>Na poistenie do RF- DOM MR</t>
  </si>
  <si>
    <t>Na poistenie do RF- KULTÚRA</t>
  </si>
  <si>
    <t>Na poistenie do RF- KNIŽNICA</t>
  </si>
  <si>
    <t>Na poistenie v nezamestnanosti- DOM MR</t>
  </si>
  <si>
    <t>Na poistenie v nezamestnanosti- KULTÚRA</t>
  </si>
  <si>
    <t>Na poistenie v nezamestnanosti- KNIŽNICA</t>
  </si>
  <si>
    <t>Na invalidné poistenie- ZPOZ</t>
  </si>
  <si>
    <t>Na invalidné poistenie- DOM MR</t>
  </si>
  <si>
    <t>Na invalidné poistenie- KULTÚRA</t>
  </si>
  <si>
    <t>Na invalidné poistenie- KNIŽNICA</t>
  </si>
  <si>
    <t>Na úrazové poistenie- ZPOZ</t>
  </si>
  <si>
    <t>Na úrazové poistenie- DOM MR</t>
  </si>
  <si>
    <t>Na úrazové poistenie- KULTÚRA</t>
  </si>
  <si>
    <t>Na úrazové poistenie- KNIŽNICA</t>
  </si>
  <si>
    <t>Na starobné poistenie- ZPOZ</t>
  </si>
  <si>
    <t>Na starobné poistenie- DOM MR</t>
  </si>
  <si>
    <t>Na starobné poistenie- KULTÚRA</t>
  </si>
  <si>
    <t>Na starobné poistenie- KNIŽNICA</t>
  </si>
  <si>
    <t>Na nemocenské poistenie- DOM MR</t>
  </si>
  <si>
    <t>Na nemocenské poistenie- KULTÚRA</t>
  </si>
  <si>
    <t>Na nemocenské poistenie- KNIŽNICA</t>
  </si>
  <si>
    <t>Poistné do ostatných zdravotných poisťovní- ZPOZ</t>
  </si>
  <si>
    <t>Poistné do ostatných zdravotných poisťovní- DOM MR</t>
  </si>
  <si>
    <t>Poistné do ostatných zdravot. poisťovní- KULTÚRA</t>
  </si>
  <si>
    <t>Poistné do ostatných zdrav. poisťovní- KNIŽNICA</t>
  </si>
  <si>
    <t>Poistné do Všeob. zdrav. poisťovne- ZPOZ</t>
  </si>
  <si>
    <t>Poistné do Všeob. zdravotnej poisťovne- KULTÚRA</t>
  </si>
  <si>
    <t>08.2.0</t>
  </si>
  <si>
    <t>Transfery občianskemu združeniu- Športový klub ZP</t>
  </si>
  <si>
    <t>Občianskemu združeniu- BK OPALISKO</t>
  </si>
  <si>
    <t>Občianskemu združeniu- ŠK ESL</t>
  </si>
  <si>
    <t>Občianskemu združeniu- LK Opalisko</t>
  </si>
  <si>
    <t>Odmeny zamestnancov mimoprac. pomeru- TELOCVIČŇA</t>
  </si>
  <si>
    <t>Poistné- ihrisko (staré hrisko)</t>
  </si>
  <si>
    <t>Konkurzy a súťaže- Turnaj- Pohár starostu obce</t>
  </si>
  <si>
    <t>Konkurzy a súťaže- Staré ihrisko</t>
  </si>
  <si>
    <t>Údržba prev.strojov, prístroj., zarid.- TELOCVIČŇA</t>
  </si>
  <si>
    <t>Všeobecný materiál- multifunkčné ihrisko</t>
  </si>
  <si>
    <t>Všeobecný materiál- čist. prostriedky- TELOCVIČŇA</t>
  </si>
  <si>
    <t>Všeobecný materiál- TELOCVIČŇA</t>
  </si>
  <si>
    <t>Všeobecný materiál- Areál mateja Staroňa</t>
  </si>
  <si>
    <t>Vodné, stočné- ŠPORT+TELOCVIČŇA</t>
  </si>
  <si>
    <t>Energie- plyn na vykurovanie- TELOCVIČŇA</t>
  </si>
  <si>
    <t>Energie- ŠPORT</t>
  </si>
  <si>
    <t>Energie- TELOCVIČŇA</t>
  </si>
  <si>
    <t>Na poistenie do RF- TELOCVIČŇA</t>
  </si>
  <si>
    <t>PvN-  TELOCVIČŇA</t>
  </si>
  <si>
    <t>Na inval. poistenie- TELOCVIČŇA</t>
  </si>
  <si>
    <t>Na úraz. poistenie- TELOCVIČŇA</t>
  </si>
  <si>
    <t>Na star. poistenie- TELOCVIČŇA</t>
  </si>
  <si>
    <t>Na nem. poistenie- TELOCVIČŇA</t>
  </si>
  <si>
    <t>Poistné do ost. zdrav. poisťovní- TELOCVIČŇA</t>
  </si>
  <si>
    <t>Všeobecné služby- VO</t>
  </si>
  <si>
    <t>Údržba verejného osvetlenia</t>
  </si>
  <si>
    <t>Prevádzkové stroje, prístroje, zariadenie vianočná</t>
  </si>
  <si>
    <t>Energie- VO- IBV Pod Poludnicou</t>
  </si>
  <si>
    <t>Energie- VO- SLUŽBY</t>
  </si>
  <si>
    <t>Na nemocenské dávky- SLUŽBY</t>
  </si>
  <si>
    <t>Odmeny zamestnancov mimoprac. pomeru- SLUŽBY</t>
  </si>
  <si>
    <t>Prídel do sociálneho fondu- SLUŽBY</t>
  </si>
  <si>
    <t>Všeobecné služby- SLUŽBY</t>
  </si>
  <si>
    <t>Školenia, kurzy, semináre, porady- SLUŽBY</t>
  </si>
  <si>
    <t>Nájom za prenájom prev. strojov SLUŽBY</t>
  </si>
  <si>
    <t>Budov, objektov alebo ich častí- SLUŽBY</t>
  </si>
  <si>
    <t>Údržba prev.strojov, prístrojov, zariad.- SLUŽBY</t>
  </si>
  <si>
    <t>Karty, známky, poplatky- SLUŽBY</t>
  </si>
  <si>
    <t>634005</t>
  </si>
  <si>
    <t>Poistenie- kosačka- Husqaurna- SLUŽBY</t>
  </si>
  <si>
    <t>634003</t>
  </si>
  <si>
    <t>Poistenie- traktor- SLUŽBY</t>
  </si>
  <si>
    <t>Poistenie- vlečka- SLUŽBY</t>
  </si>
  <si>
    <t>Poistenie- Dacia- SLUŽBY</t>
  </si>
  <si>
    <t>Servis, údržba, opravy- SLUŽBY</t>
  </si>
  <si>
    <t>634002</t>
  </si>
  <si>
    <t>Palivo, mazivá, oleje- nafta- SLUŽBY</t>
  </si>
  <si>
    <t>634001</t>
  </si>
  <si>
    <t>Palivo, mazivá, oleje- benzín- SLUŽBY</t>
  </si>
  <si>
    <t>Palivo, mazivá, oleje, špeciálne kvapaliny- SLUŽBY</t>
  </si>
  <si>
    <t>Palivá ako zdroj energie- nafta kosačky, píla</t>
  </si>
  <si>
    <t>633015</t>
  </si>
  <si>
    <t>Palivá ako zdroj energie- benzín kosačky, píla</t>
  </si>
  <si>
    <t>Potraviny- Pitný režim- SLUŽBY</t>
  </si>
  <si>
    <t>Pracovné odevy, obuv a pracovné pomôcky- Služby</t>
  </si>
  <si>
    <t>Všeobecný materiál- čistiace prostriedky- SLUŽBY</t>
  </si>
  <si>
    <t>Všeobecný materiál- multif. ihrisko- SLUŽBY</t>
  </si>
  <si>
    <t>Všeobecný materiál- SLUŽBY</t>
  </si>
  <si>
    <t>Prevádz stroje, prístroje, zariadenie- SLUŽBY</t>
  </si>
  <si>
    <t>Na poistenie do RF- dohody- SLUŽBY</t>
  </si>
  <si>
    <t>Na poistenie do RF- SLUŽBY</t>
  </si>
  <si>
    <t>Na poistenie v nezamestnanosti-  fin. podp- SLUŽBY</t>
  </si>
  <si>
    <t>Na poistenie v nezamestnanosti- SLUŽBY</t>
  </si>
  <si>
    <t>Na invalidné poistenie- dohody- SLUŽBY</t>
  </si>
  <si>
    <t>Na invalidné poistenie- SLUŽBY</t>
  </si>
  <si>
    <t>Na úrazové poistenie- dohody- SLUŽBY</t>
  </si>
  <si>
    <t>Na úrazové poistenie- SLUŽBY</t>
  </si>
  <si>
    <t>Na starobné poistenie- dohody- SLUŽBY</t>
  </si>
  <si>
    <t>Na starobné poistenie- SLUŽBY</t>
  </si>
  <si>
    <t>Na nemocenské poistenie- SLUŽBY</t>
  </si>
  <si>
    <t>Poistné do Všeob. zdrav. poisťovne- dohody- SLUŽBY</t>
  </si>
  <si>
    <t>Poistné do Všeob. zdrav. poisťovne- SLUŽBY</t>
  </si>
  <si>
    <t>Odmeny- SLUŽBY</t>
  </si>
  <si>
    <t>Ostatné príplatky okrem osob. príplatkov- SLUŽBY</t>
  </si>
  <si>
    <t>Osobný príplatok- SLUŽBY</t>
  </si>
  <si>
    <t>Tarifný plat- SLUŽBY</t>
  </si>
  <si>
    <t>Ochrana životného prostredia inde neklasifikovaná</t>
  </si>
  <si>
    <t>*05.6.0</t>
  </si>
  <si>
    <t>Tarifný plat,- ŽP</t>
  </si>
  <si>
    <t>05.6.0</t>
  </si>
  <si>
    <t>Nakladanie s odpadmi</t>
  </si>
  <si>
    <t>*05.1.0</t>
  </si>
  <si>
    <t>Odmeny zamest.mimoprac.pomer- NAKLADANIE S ODPADMI</t>
  </si>
  <si>
    <t>Všeobecné služby- Úhrada TKO- NAKLADANIE S ODPADMI</t>
  </si>
  <si>
    <t>Všeobecné služby- NAKLADANIE S ODPADMI- iné</t>
  </si>
  <si>
    <t>Všeobecné služby- NAKLADANIE S ODPADMI- ISO</t>
  </si>
  <si>
    <t>Všeobecné služby- Odvoz TKO- NAKLADANIE S ODPADMI</t>
  </si>
  <si>
    <t>Budov, objektov alebo ich častí- nájom kompostov</t>
  </si>
  <si>
    <t>Správa budov, objektov- NAKLADANIE S ODPADMI</t>
  </si>
  <si>
    <t>Všeobecný materiál- NAKLADANIE S ODPADMI</t>
  </si>
  <si>
    <t>Na poistenie do RF- NAKLADANIE S ODPADMI</t>
  </si>
  <si>
    <t>Na úrazové poistenie- NAKLADANIE S ODPADMI</t>
  </si>
  <si>
    <t>Na starobné poistenie- NAKLADANIE S ODPADMI</t>
  </si>
  <si>
    <t>05.1.0</t>
  </si>
  <si>
    <t>Všeobecné služby- MK</t>
  </si>
  <si>
    <t>Všeobecné služby- dovoz posypu- MK</t>
  </si>
  <si>
    <t>Všeobecné služby- zimná údržba- MK</t>
  </si>
  <si>
    <t>Správa budov, objektov miestnych komunikácií</t>
  </si>
  <si>
    <t>Správa budov, objektov- údržba chodníkov- MK</t>
  </si>
  <si>
    <t>Správa budov, objektov- oprava poklopov- MK</t>
  </si>
  <si>
    <t>Všeobecný materiál- posyp- MK</t>
  </si>
  <si>
    <t>Všeobecný materiál- MK</t>
  </si>
  <si>
    <t>Tarifný plat- CESTNÁ DOPRAVA</t>
  </si>
  <si>
    <t>Ochrana pred požiarmi</t>
  </si>
  <si>
    <t>*03.2.0</t>
  </si>
  <si>
    <t>Na členské príspevky- HZ</t>
  </si>
  <si>
    <t>642006</t>
  </si>
  <si>
    <t>Poplatky a odvody- e-kolok- HZ</t>
  </si>
  <si>
    <t>Náhrady- HZ</t>
  </si>
  <si>
    <t>Všeobecné služby- HZ</t>
  </si>
  <si>
    <t>Konkurzy a súťaže- HZ</t>
  </si>
  <si>
    <t>Budov, objektov alebo ich častí- HZ</t>
  </si>
  <si>
    <t>Poistenie- povinné zmluvné poistenie- HZ</t>
  </si>
  <si>
    <t>Servis, údržba, opravy a výdavky s tým spojené- HZ</t>
  </si>
  <si>
    <t>Palivo, mazivá, oleje, špeciálne kvapaliny- HZ</t>
  </si>
  <si>
    <t>Reprezentačné- HZ</t>
  </si>
  <si>
    <t>Pracovné odevy, obuv a pracovné pomôcky- HZ</t>
  </si>
  <si>
    <t>Všeobecný materiál- HZ</t>
  </si>
  <si>
    <t>Šp.stroje, prístroje, zariad, tech. a náradie- HZ</t>
  </si>
  <si>
    <t>Telekomunikačné služby- HZ</t>
  </si>
  <si>
    <t>03.2.0</t>
  </si>
  <si>
    <t>Civilná ochrana</t>
  </si>
  <si>
    <t>*02.2.0</t>
  </si>
  <si>
    <t>Odmeny zamestnancov mimopracovného pomeru- CO</t>
  </si>
  <si>
    <t>Na poistenie do rezervného fondu solidarity- CO</t>
  </si>
  <si>
    <t>Na úrazové poistenie- CO</t>
  </si>
  <si>
    <t>Na starobné poistenie-  CO</t>
  </si>
  <si>
    <t>02.2.0</t>
  </si>
  <si>
    <t>Transfery všeobecnej povahy medzi rôznymi úrovňami verejnej správy</t>
  </si>
  <si>
    <t>*01.8.0</t>
  </si>
  <si>
    <t>Tarifný plat- REGISTER ADRIES</t>
  </si>
  <si>
    <t>Tarifný plat- HLÁSENIE POBYTU OBČANOV</t>
  </si>
  <si>
    <t>01.8.0</t>
  </si>
  <si>
    <t>Záväzková Provízia z úverov-  OÚ</t>
  </si>
  <si>
    <t>653002</t>
  </si>
  <si>
    <t>Splácanie úrokov subjektu verej. správy- ŠFRB- OÚ</t>
  </si>
  <si>
    <t>651003</t>
  </si>
  <si>
    <t>Splácanie úrokov banke- DSS- OÚ</t>
  </si>
  <si>
    <t>651002</t>
  </si>
  <si>
    <t>Všeobecné verejné služby inde neklasifikované</t>
  </si>
  <si>
    <t>*01.6.0</t>
  </si>
  <si>
    <t>637026</t>
  </si>
  <si>
    <t>Odmeny a príspevky- VOĽBY</t>
  </si>
  <si>
    <t>Reprezentačné- VOĽBY</t>
  </si>
  <si>
    <t>Všeobecný materiál- VOĽBY</t>
  </si>
  <si>
    <t>Telekomunikačné služby- VOĽBY</t>
  </si>
  <si>
    <t>Komunikačná infraštruktúra- VOĽBY</t>
  </si>
  <si>
    <t>Poštové služby- VOĽBY</t>
  </si>
  <si>
    <t>Cestovné- Tuzemské- VOĽBY</t>
  </si>
  <si>
    <t>Na poistenie do rezervného fondu solidarity- VOĽBY</t>
  </si>
  <si>
    <t>Na invalidné poistenie- VOĽBY</t>
  </si>
  <si>
    <t>Na úrazové poistenie- VOĽBY</t>
  </si>
  <si>
    <t>Na starobné poistenie- VOĽBY</t>
  </si>
  <si>
    <t>Poistné do ostatných zdravotných poisťovní- VOĽBY</t>
  </si>
  <si>
    <t>01.6.0</t>
  </si>
  <si>
    <t>Iné všeobecné služby</t>
  </si>
  <si>
    <t>*01.3.3</t>
  </si>
  <si>
    <t>Prídel do sociálneho fondu- MATRIKA</t>
  </si>
  <si>
    <t>Všeobecné služby- MATRIKA</t>
  </si>
  <si>
    <t>Školenia, kurzy, semináre, porady - MATRIKA</t>
  </si>
  <si>
    <t>Pracovné odevy, obuv - MATRIKA</t>
  </si>
  <si>
    <t>Všeobecný materiál- MATRIKA</t>
  </si>
  <si>
    <t>Na poistenie do rezer. fondu solidarity- MATRIKA</t>
  </si>
  <si>
    <t>Na poistenie v nezamestn.-  fin. podpora- MATRIKA</t>
  </si>
  <si>
    <t>Na poistenie v nezamestnanosti- MATRIKA</t>
  </si>
  <si>
    <t>Na invalidné poistenie- MATRIKA</t>
  </si>
  <si>
    <t>Na úrazové poistenie- MATRIKA</t>
  </si>
  <si>
    <t>Na starobné poistenie- MATRIKA</t>
  </si>
  <si>
    <t>Na nemocenské poistenie- MATRIKA</t>
  </si>
  <si>
    <t>Poistné do ostatných zdrav. poisťovní- MATRIKA</t>
  </si>
  <si>
    <t>Osobný príplatok- MATRIKA</t>
  </si>
  <si>
    <t>Tarifný plat- MATRIKA</t>
  </si>
  <si>
    <t>01.3.3</t>
  </si>
  <si>
    <t>Na nemocenské dávky- OÚ</t>
  </si>
  <si>
    <t>Jednotlivcovi- Ukrajina</t>
  </si>
  <si>
    <t>Na členské príspevky- OÚ</t>
  </si>
  <si>
    <t>Obci- úhradu nákladov preneseného výkonu - SOcÚ</t>
  </si>
  <si>
    <t>641013</t>
  </si>
  <si>
    <t>Obci- úhradu nákladov preneseného výkonu- SOcÚ</t>
  </si>
  <si>
    <t>637035</t>
  </si>
  <si>
    <t>Odmeny zamest. mimoprac. pomeru- vedenie  kroniky</t>
  </si>
  <si>
    <t>Odmeny zamestnancov mimo prac pomeru - dohody OÚ</t>
  </si>
  <si>
    <t>Odmeny a príspevky poslanci činnosť v komisii MsZ</t>
  </si>
  <si>
    <t>Odmeny a príspevky- zástupca starostu- OÚ</t>
  </si>
  <si>
    <t>Odmeny a príspevky- poslanci- OÚ</t>
  </si>
  <si>
    <t>Prídel do sociálneho fondu- OÚ</t>
  </si>
  <si>
    <t>Poistné- enviromentálna škoda- OÚ</t>
  </si>
  <si>
    <t>Poistné- budova- OÚ</t>
  </si>
  <si>
    <t>Stravovanie- príspevok pre ŠJ- OÚ</t>
  </si>
  <si>
    <t>Poplatky- SSD- OÚ</t>
  </si>
  <si>
    <t>Poplatky iné- OÚ</t>
  </si>
  <si>
    <t>Poplatky a odvody SOZA- OÚ</t>
  </si>
  <si>
    <t>Poplatky a odvody- OÚ</t>
  </si>
  <si>
    <t>Štúdie, expertízy, posudky- zdrav. posudok- OÚ</t>
  </si>
  <si>
    <t>637011</t>
  </si>
  <si>
    <t>Cestovné náhrady- SOcÚ</t>
  </si>
  <si>
    <t>Náhrady- OÚ- Lisková- Denný stacionár</t>
  </si>
  <si>
    <t>Náhrady- OÚ</t>
  </si>
  <si>
    <t>Špeciálne služby- verejné obstarávanie- OÚ</t>
  </si>
  <si>
    <t>Špeciálne služby- auditórske- OÚ</t>
  </si>
  <si>
    <t>Špeciálne služby- notárske, právne- OÚ</t>
  </si>
  <si>
    <t>Všeobecné služby- správa PC- OÚ</t>
  </si>
  <si>
    <t>Všeobecné služby- OÚ</t>
  </si>
  <si>
    <t>Všeobecné služby- správa sociálnych sietí OÚ</t>
  </si>
  <si>
    <t>Propagácia, reklama a inzercia- OÚ</t>
  </si>
  <si>
    <t>Konkurzy a súťaže- OÚ</t>
  </si>
  <si>
    <t>prenájom- rohož- OÚ</t>
  </si>
  <si>
    <t>Údržba- Softvéru- OÚ</t>
  </si>
  <si>
    <t>Údržba- Budov, objektov alebo ich častí- OÚ</t>
  </si>
  <si>
    <t>Prevádzkových strojov, prístrojov, zariadení- OÚ</t>
  </si>
  <si>
    <t>Oprava výpočtovej techniky- OÚ</t>
  </si>
  <si>
    <t>Reprezentačné- OÚ</t>
  </si>
  <si>
    <t>Softvér- OÚ</t>
  </si>
  <si>
    <t>Knihy, časopisy, noviny , učebnice-  OÚ</t>
  </si>
  <si>
    <t>Všeobecný materiál- sáčky pre psy- OÚ</t>
  </si>
  <si>
    <t>Všeobecný materiál- čistiace prostriedky- OÚ</t>
  </si>
  <si>
    <t>Všeobecný materiál- OÚ</t>
  </si>
  <si>
    <t>Prevádz stroje, prístr, zariad, tech. a nárad.- OÚ</t>
  </si>
  <si>
    <t>Telekomunikačná technika- OÚ</t>
  </si>
  <si>
    <t>Výpočtová technika- OÚ</t>
  </si>
  <si>
    <t>Telekomunikačné služby- SIM- VO- OÚ</t>
  </si>
  <si>
    <t>Telekomunikačné služby- OÚ</t>
  </si>
  <si>
    <t>Komunikačná infraštruktúra- OÚ</t>
  </si>
  <si>
    <t>Poštové služby- OÚ</t>
  </si>
  <si>
    <t>Vodné, stočné- OÚ</t>
  </si>
  <si>
    <t>Energie- Palivá- koks, uhlie, peletky- OÚ</t>
  </si>
  <si>
    <t>Energie- OÚ</t>
  </si>
  <si>
    <t>Cestovné náhrady- tuzemské OÚ</t>
  </si>
  <si>
    <t>Cestovné náhrady- tuzemské- starosta</t>
  </si>
  <si>
    <t>Na poistenie do RF- členovia komisie</t>
  </si>
  <si>
    <t>Na poistenie do RF- zástupca starostu</t>
  </si>
  <si>
    <t>Na poistenie do RF- poslanci</t>
  </si>
  <si>
    <t>Na poistenie do rezervného fondu solidarity- OÚ</t>
  </si>
  <si>
    <t>Na poistenie do RF- §60- OÚ</t>
  </si>
  <si>
    <t>Na poistenie v nezamestnan.-  fin. podp.- zástupca</t>
  </si>
  <si>
    <t>Na poistenie v nezamestnanosti-  fin. podpory- OÚ</t>
  </si>
  <si>
    <t>Na poistenie v nezamestnanosti- zástupca</t>
  </si>
  <si>
    <t>Na poistenie v nezamestnanosti- poslanci</t>
  </si>
  <si>
    <t>Na poistenie v nezamestnanosti-  OÚ</t>
  </si>
  <si>
    <t>Na poistenie v nezamestnanosti- §60- OÚ</t>
  </si>
  <si>
    <t>Na invalidné poistenie- členovia komisie</t>
  </si>
  <si>
    <t>Na invalidné poistenie- zástupca</t>
  </si>
  <si>
    <t>Na invalidné poistenie- poslanci</t>
  </si>
  <si>
    <t>Na invalidné poistenie-  OÚ</t>
  </si>
  <si>
    <t>Na invalidné poistenie- §60- OÚ</t>
  </si>
  <si>
    <t>Na úrazové poistenie- zástupca starostu</t>
  </si>
  <si>
    <t>Na úrazové poistenie- poslanci</t>
  </si>
  <si>
    <t>Na úrazové poistenie-  OÚ</t>
  </si>
  <si>
    <t>Na úrazové poistenie- §60- OÚ</t>
  </si>
  <si>
    <t>Na starobné poistenie- členovia komis</t>
  </si>
  <si>
    <t>Na starobné poistenie- zástupca starostu</t>
  </si>
  <si>
    <t>Na starobné poistenie- poslanci</t>
  </si>
  <si>
    <t>Na starobné poistenie-  OÚ</t>
  </si>
  <si>
    <t>Na starobné poistenie- §60-  OÚ</t>
  </si>
  <si>
    <t>Na nemocenské poistenie- zástupca starostu</t>
  </si>
  <si>
    <t>Na nemocenské poistenie-  OÚ</t>
  </si>
  <si>
    <t>Na nemocenské poistenie- §60- OÚ</t>
  </si>
  <si>
    <t>Poistné do ostatných zdravotných poisťovní-zástupc</t>
  </si>
  <si>
    <t>Poistné do ostatných zdrav. poisťovní- členovia ko</t>
  </si>
  <si>
    <t>Poistné do ostatných zdrav. poisťovní-  poslanci</t>
  </si>
  <si>
    <t>Poistné do ostatných zdravotných poisťovní-  OÚ</t>
  </si>
  <si>
    <t>Poistné do Všeob. zdrav. poisťovne- členovia komis</t>
  </si>
  <si>
    <t>Poistné do Všeob. zdravotnej poisťovne- poslanci</t>
  </si>
  <si>
    <t>Poistné do Všeobecnej zdravotnej poisťovne-  OÚ</t>
  </si>
  <si>
    <t>Poistné do Všeobec.zdravotnej poisťovne- §60-OÚ</t>
  </si>
  <si>
    <t>Odmeny-  OÚ</t>
  </si>
  <si>
    <t>Osobný príplatok-  OÚ</t>
  </si>
  <si>
    <t>Tarifný plat- OÚ</t>
  </si>
  <si>
    <t>Tarifný plat- §60- OÚ</t>
  </si>
  <si>
    <t>Funč.kl.</t>
  </si>
  <si>
    <t xml:space="preserve"> v eur </t>
  </si>
  <si>
    <t xml:space="preserve">Prostriedky, ktoré nemôžu byť predmetom rozdelenia  </t>
  </si>
  <si>
    <t xml:space="preserve">v tom: </t>
  </si>
  <si>
    <t xml:space="preserve">nepoužité účelové prostriedky zo ŠR na prenesené kompetencie základné školstvo </t>
  </si>
  <si>
    <t xml:space="preserve">nepoužité účelové prostriedky zo ŠR na predškolákov MŠ </t>
  </si>
  <si>
    <t>nepoužité účelové prostriedky zo ŠR- obedy zadarmo</t>
  </si>
  <si>
    <t xml:space="preserve">Z toho prídel do rezervného fondu </t>
  </si>
  <si>
    <t xml:space="preserve">Stav rezervného fondu Obce  po finančnom usporiadaní </t>
  </si>
  <si>
    <t xml:space="preserve">Stav Rezervného fondu Obce Závažná Poruba po finančnom usporiadaní </t>
  </si>
  <si>
    <t>Druh</t>
  </si>
  <si>
    <t>Bežný rozpočet</t>
  </si>
  <si>
    <t>Ostatné príplatky okrem osobných príplatkov-  OÚ</t>
  </si>
  <si>
    <t>Na nemocenské poistenie- poslanci</t>
  </si>
  <si>
    <t>Na nemocenské poistenie- člen. komisie</t>
  </si>
  <si>
    <t>Na úrazové poistenie-  členovia komis.</t>
  </si>
  <si>
    <t>Na poistenie v nezamest. fin. podpory- §60- OÚ</t>
  </si>
  <si>
    <t>Na poistenie v nezamestnanosti-fin. podpory-OÚ</t>
  </si>
  <si>
    <t>Na poistenie fin. pmoci- poslanci</t>
  </si>
  <si>
    <t>Na poistenie v nezamestnanosti- fin podpory komisi</t>
  </si>
  <si>
    <t>Na poistenie v nezamestnanosti-  komisie</t>
  </si>
  <si>
    <t>Interiérové vybavenie OÚ</t>
  </si>
  <si>
    <t>Interiérové vybavenie - zasadačky</t>
  </si>
  <si>
    <t>Interiérové vybavenie - kuchyňa OÚ</t>
  </si>
  <si>
    <t>Telekomunikačná technika- rozhl. ústredňa- OÚ</t>
  </si>
  <si>
    <t>Všeobecný materiál- Kuchyňa OÚ</t>
  </si>
  <si>
    <t>Karty, známky, poplatky- OÚ</t>
  </si>
  <si>
    <t>Budov, objektov alebo ich častí-WC šatne</t>
  </si>
  <si>
    <t>Údržba- Budov, objektov- zasadačky- OÚ</t>
  </si>
  <si>
    <t>Údržba budov alebo ich častí- oprava  pomníkov</t>
  </si>
  <si>
    <t>Nájom objektov alebo ich častí- pozemok- Jednota</t>
  </si>
  <si>
    <t>Školenia, kurzy, semináre, porady, konferencie OÚ</t>
  </si>
  <si>
    <t>Špeciálne služby-projekt- kotolňa- OÚ</t>
  </si>
  <si>
    <t>Štúdie, expertízy, posudky- OÚ</t>
  </si>
  <si>
    <t>Poistné- majetok  OÚ</t>
  </si>
  <si>
    <t>637031</t>
  </si>
  <si>
    <t>Pokuty a penále- OÚ</t>
  </si>
  <si>
    <t>Dane- zrážková daň</t>
  </si>
  <si>
    <t>Jednotlivcovi- náhrada za stravu OÚ</t>
  </si>
  <si>
    <t>Poistné do Všeobecnej zdravotnej poisťovne- VOĽBY</t>
  </si>
  <si>
    <t>Poistné do Všeob. zdrav.poisť.- VOĽBY- europarlame</t>
  </si>
  <si>
    <t>Poistné do ostat. zdrav. poisť.- VOĽBY-europarlame</t>
  </si>
  <si>
    <t>Na starobné poistenie- VOĽBY- europarlament</t>
  </si>
  <si>
    <t>Na úrazové poistenie- VOĽBY- europarlament</t>
  </si>
  <si>
    <t>Na invalidné poistenie- VOĽBY- europarlament</t>
  </si>
  <si>
    <t>Na poistenie do RF- VOĽBY- europarlament</t>
  </si>
  <si>
    <t>Cestovné- Tuzemské- VOĽBY- europarlament</t>
  </si>
  <si>
    <t>Energie- uhlie- VOĽBY</t>
  </si>
  <si>
    <t>Poštové služby- VOĽBY- europarlament</t>
  </si>
  <si>
    <t>Komunikačná infraštruktúra- VOĽBY - europarlament</t>
  </si>
  <si>
    <t>Telekomunikačné služby- VOĽBY- europarlament</t>
  </si>
  <si>
    <t>Všeobecný materiál- VOĽBY- europarlament</t>
  </si>
  <si>
    <t>Reprezentačné- VOĽBY europarlament</t>
  </si>
  <si>
    <t>Odmeny a príspevky- VOĽBY- europarlament</t>
  </si>
  <si>
    <t>Odmeny zamestnancov mimopracovného pomeru- VOĽBY</t>
  </si>
  <si>
    <t>Odmeny zamest.mimoprac.pomeru- VOĽBY-europarlament</t>
  </si>
  <si>
    <t>Špeciálne služby- Projekt CO</t>
  </si>
  <si>
    <t>Interiérové vybavenie- HZ</t>
  </si>
  <si>
    <t>Školenia, kurzy, semináre, porady, konferencie- HZ</t>
  </si>
  <si>
    <t>Reprezentačné výdavky- HZ</t>
  </si>
  <si>
    <t>Budov, objektov al. ich častí-altánok pri medokýši</t>
  </si>
  <si>
    <t>Všeobecný materiál- včelnica výchova, vzdelávanie</t>
  </si>
  <si>
    <t>Všeob. služby- výsaba zelene -námestie</t>
  </si>
  <si>
    <t>Všeobecné služby- Areál M.Star.- SLUŽBY</t>
  </si>
  <si>
    <t>Náhrady- SLUŽBY</t>
  </si>
  <si>
    <t>Jednotlivcovi- náhrada za stravu SLUŽBY</t>
  </si>
  <si>
    <t>Údržba budov, objekt al. ich častí- TELOCVIČŇA</t>
  </si>
  <si>
    <t>Údržba bud., objek. al. ich častí- Areál Mat. Star</t>
  </si>
  <si>
    <t>Nájom pozemku - staré hrisko</t>
  </si>
  <si>
    <t>Všeobecné služby- TELOCVIČŇA, ihriská</t>
  </si>
  <si>
    <t>Všeobecné služby-  ihriská</t>
  </si>
  <si>
    <t>Prepravné a nájom dopravných prostriedkov- KULTÚRA</t>
  </si>
  <si>
    <t>Konkurzy a súťaže- KULTÚRA organizovanie MAJÁLES</t>
  </si>
  <si>
    <t>Konkurzy a súťaže- KULTÚRA</t>
  </si>
  <si>
    <t>Osobný príplatok- MŠ predškoláci</t>
  </si>
  <si>
    <t>Odmeny- MŠ- predškoláci</t>
  </si>
  <si>
    <t>Na invalidné poistenie MŠ</t>
  </si>
  <si>
    <t>Interiérové vybavenie- MŠ predškoláci</t>
  </si>
  <si>
    <t>Prevádzkové stroje, prístroje, zariad- MŠ predškol</t>
  </si>
  <si>
    <t>131N</t>
  </si>
  <si>
    <t>Prevádzkové stroje, prístroje, zariadenie- MŠ- VP</t>
  </si>
  <si>
    <t>Všeobecný materiál- MŠ- predškoláci</t>
  </si>
  <si>
    <t>Knihy, časopisy, noviny , učebnice- MŠ-predškol</t>
  </si>
  <si>
    <t>Knihy - čítame pre radosť - MŠ</t>
  </si>
  <si>
    <t>Konkurzy a súťaže- MŠ- predškoláci</t>
  </si>
  <si>
    <t>Všeobecné služby - MŠ predškoláci</t>
  </si>
  <si>
    <t>Poplatky a odvody- vratky- MŠ</t>
  </si>
  <si>
    <t>Na odchodné MŠ</t>
  </si>
  <si>
    <t>Jednotlivcovi- náhrada za stravu MŠ</t>
  </si>
  <si>
    <t>Tarifný plat  ZŠ - škol. podporný tím</t>
  </si>
  <si>
    <t>Tarifný plat  ZŠ - asistent NIVAM 85%</t>
  </si>
  <si>
    <t>Tarifný plat  ZŠ - asistent NIVAM 15%</t>
  </si>
  <si>
    <t>Osobný príplatok- ZŠ-asistent</t>
  </si>
  <si>
    <t>Osobný príplatok- ZŠ-asistent NIVAM 85%</t>
  </si>
  <si>
    <t>Osobný príplatok- ZŠ-asistent NIVAM 15%</t>
  </si>
  <si>
    <t>Odmeny- ZŠ asistent NIVAM</t>
  </si>
  <si>
    <t>Odmeny- ZŠ asistent NIVAM 85%</t>
  </si>
  <si>
    <t>Odmeny- ZŠ asistent NIVAM 15%</t>
  </si>
  <si>
    <t>Poistné do Všeob. zdrav. pois.- ZŠ  škol. podporný</t>
  </si>
  <si>
    <t>Poist do Vš. zdrav. poisť.- ZŠ- asist NIVAM 85%</t>
  </si>
  <si>
    <t>Poist do Vš. zdrav. poisť.- ZŠ- asist NIVAM 15%</t>
  </si>
  <si>
    <t>Na nemocenské poistenie- ZŠ škol. podporný tím</t>
  </si>
  <si>
    <t>Na nemocenské poistenie- ZŠ- asistent NIVAM 85%</t>
  </si>
  <si>
    <t>Na nemocenské poistenie- ZŠ- asistent NIVAM 15%</t>
  </si>
  <si>
    <t>Na starobné poistenie- ZŠ  škol. podporný tím</t>
  </si>
  <si>
    <t>Na starobné poistenie- ZŠ- asistent NIVAM 85%</t>
  </si>
  <si>
    <t>Na starobné poistenie- ZŠ- asistent NIVAM 15%</t>
  </si>
  <si>
    <t>Na úrazové poistenie- ZŠ  škol. podporný tím</t>
  </si>
  <si>
    <t>Na úrazové poistenie- ZŠ- asistent NIVAM 85%</t>
  </si>
  <si>
    <t>Na úrazové poistenie- ZŠ- asistent NIVAM 15%</t>
  </si>
  <si>
    <t>Na invalidné poistenie- ZŠ  škol. podporný tím</t>
  </si>
  <si>
    <t>Na invalidné poistenie- ZŠ- asistent NIVAM 85%</t>
  </si>
  <si>
    <t>Na invalidné poistenie- ZŠ- asistent NIVAM 15%</t>
  </si>
  <si>
    <t>Na poistenie v nezamest.- ZŠ  škol. podporný tím</t>
  </si>
  <si>
    <t>Na poist. v nezam. fin. pod. - ZŠ škol. podpor tím</t>
  </si>
  <si>
    <t>Na poistenie v nezam. - ZŠ- asistent NIVAM 85%</t>
  </si>
  <si>
    <t>Na poist. v ne. fin. podpory ZŠ asist NIVAM 85%</t>
  </si>
  <si>
    <t>Na poistenie v nezam. - ZŠ- asistent NIVAM 15%</t>
  </si>
  <si>
    <t>Na poist. v ne. fin. podpory ZŠ asist NIVAM 15%</t>
  </si>
  <si>
    <t>Na poistenie do RF- ZŠ  škol. podporný tím</t>
  </si>
  <si>
    <t>Na poistenie do RF- ZŠ- asistent NIVAM 85%</t>
  </si>
  <si>
    <t>Na poistenie do RF- ZŠ- asistent NIVAM 15%</t>
  </si>
  <si>
    <t>Interiérové vybavenie- ZŠ</t>
  </si>
  <si>
    <t>Knihy - čítame pre radosť - ZŠ</t>
  </si>
  <si>
    <t>Softvér- ZŠ</t>
  </si>
  <si>
    <t>Všeobecné služby- KFA- ZŠ</t>
  </si>
  <si>
    <t>Všeobecné služby- Kids Fun Academy - ZŠ</t>
  </si>
  <si>
    <t>Prídel do sociálneho fondu- ZŠ-asistent NIVAM</t>
  </si>
  <si>
    <t>Jednotlivcovi- náhrada za stravu ZŠ</t>
  </si>
  <si>
    <t>Na nemocenské dávky- ZŠ-asistent</t>
  </si>
  <si>
    <t>Jednotlivcovi- ŠKD príspevok na stravovanie</t>
  </si>
  <si>
    <t>Cestovné  Tuzemské -ŠJ</t>
  </si>
  <si>
    <t>Jednotlivcovi príspevok na stravovanie</t>
  </si>
  <si>
    <t>Tarifný plat- DSS (z dotácie výpadku príjmu DPFO)</t>
  </si>
  <si>
    <t>633019</t>
  </si>
  <si>
    <t>Prepravné a nájom doprav. prost. DSS</t>
  </si>
  <si>
    <t>Oprava prevád. strojov, prístrojov, zariadení- DSS</t>
  </si>
  <si>
    <t>Oprava špeci. strojov, prístrojov, zariadení- DSS</t>
  </si>
  <si>
    <t>Oprava budov, objektov alebo ich častí- DSS</t>
  </si>
  <si>
    <t>Oprava budov, objektov alebo ich častí- DS</t>
  </si>
  <si>
    <t>Údržba-  opravy schodov a zámkovej dlažby DS</t>
  </si>
  <si>
    <t>Prenájom budov, objektov, pozemkov- DSS</t>
  </si>
  <si>
    <t>prenájom zariadenia - klub dôchodcom</t>
  </si>
  <si>
    <t>Všeobecné služby- výmena osvet. telies  DSS</t>
  </si>
  <si>
    <t>Stravovanie- príspevok pre ŠJ-DSS</t>
  </si>
  <si>
    <t>Jednotlivcovi- príspevok na stravu DSS</t>
  </si>
  <si>
    <t>Jednotlivcovi- RP</t>
  </si>
  <si>
    <t>Prevád. strojov, prístrojov, zariadení-kuchyňa OÚ</t>
  </si>
  <si>
    <t>Prevádzkové stroje, prístroje- defibrilátor</t>
  </si>
  <si>
    <t>Prípravná a projektová dokumentácia- KD- OÚ</t>
  </si>
  <si>
    <t>Príp. a proj. dokum.-zateplenie  multif. budova</t>
  </si>
  <si>
    <t>Realizácia nových stavieb chodník pri pomníku</t>
  </si>
  <si>
    <t>Prípravná a projektová dokumentácia-cyklochodník</t>
  </si>
  <si>
    <t>Prevádz.stroje.-kosačka s košom štvorkolka -SLUŽBY</t>
  </si>
  <si>
    <t>Prevádz.stroje.-mulčovač ku malotraktoru -SLUŽBY</t>
  </si>
  <si>
    <t>Verejné osvetlenie ulica Lúčna</t>
  </si>
  <si>
    <t>Prípravná a projektová dokumentácia- TELOCVIČŇA</t>
  </si>
  <si>
    <t>Prípravná a projektová dokumentácia- bežecké trate</t>
  </si>
  <si>
    <t>Rekonštrukcia a modernizácia TELOCVIČŇA</t>
  </si>
  <si>
    <t>Prípravná a projektová dokumentácia - HUMNO DOM MR</t>
  </si>
  <si>
    <t>Búracie práce + stavebné úpravy  - DOM MR</t>
  </si>
  <si>
    <t>Prípravná a projektová dokumentácia - DOM MR</t>
  </si>
  <si>
    <t>Projekt. dok.-rozšírenie kapacity MŠ</t>
  </si>
  <si>
    <t>Projekt. dok.-oprava strechy ZŠ+ rozšír. kapacity</t>
  </si>
  <si>
    <t>713001</t>
  </si>
  <si>
    <t>Kuchynská linka DSS</t>
  </si>
  <si>
    <t>Prípravná a projektová dokumentácia- DSS</t>
  </si>
  <si>
    <t>Prípravná a projektová dokumentácia-CINTORÍN</t>
  </si>
  <si>
    <t>Prípravná a projektová dokumentácia-DS</t>
  </si>
  <si>
    <t>Prípravná a projektová dokumentácia- vodovod DSS</t>
  </si>
  <si>
    <t>Rekonštrukcia prívodného elektrického kábla DSS</t>
  </si>
  <si>
    <t>Rekonštrukcia vodovodnej prípojky so šachtou DSS</t>
  </si>
  <si>
    <t>Spolu</t>
  </si>
  <si>
    <t>Kapitálový rozpočet</t>
  </si>
  <si>
    <t>Spolu výdavkové operácie</t>
  </si>
  <si>
    <t>Rozpočet 2024</t>
  </si>
  <si>
    <t>Schválený rozpočet 2024</t>
  </si>
  <si>
    <t>Upravený rozpočet 2024</t>
  </si>
  <si>
    <t>Plnenie rozpočtu k 31.12.2024</t>
  </si>
  <si>
    <t>Z prenajatých priestorov v budove KD a OÚ</t>
  </si>
  <si>
    <t>Za predaj výrobkov, tovarov a služieb- vstupné</t>
  </si>
  <si>
    <t>Za predaj výro., tov. a služ.-rozlúčka so zosnulím</t>
  </si>
  <si>
    <t>Z úrokov - termínovaný vklad</t>
  </si>
  <si>
    <t>Granty- MAJÁLES</t>
  </si>
  <si>
    <t>Granty- oprava miestnych komunikácií</t>
  </si>
  <si>
    <t>Zo štátneho rozpočtu- MŠ-predškoláci</t>
  </si>
  <si>
    <t>Zo štátneho rozpočtu- RP</t>
  </si>
  <si>
    <t>Zo štátneho rozpočtu - voľby europarlament</t>
  </si>
  <si>
    <t>Zo štátneho rozpočtu- edukačné publikácie- ZŠ</t>
  </si>
  <si>
    <t>Zo štátneho rozpočtu ZŠ- Školský podporný tým</t>
  </si>
  <si>
    <t>Zo štátneho rozpočtu- opatrovateľka</t>
  </si>
  <si>
    <t>Zo štátneho rozpočtu- výpadok príjmov DPFO</t>
  </si>
  <si>
    <t>Zo štátneho rozpočtu - na novú triedu MŠ</t>
  </si>
  <si>
    <t>Zo štátneho rozpočtu- ZŠ- podpora začlen. deti</t>
  </si>
  <si>
    <t>Zo štátneho rozpočtu- MŠ- podpora začlen. deti</t>
  </si>
  <si>
    <t>Asistent ZŠ NIVAM 85%</t>
  </si>
  <si>
    <t>Asistent ZŠ NIVAM 15%</t>
  </si>
  <si>
    <t>3BB1</t>
  </si>
  <si>
    <t>3BB2</t>
  </si>
  <si>
    <t>Zo štátneho účelového fondu- výchova, vzdelávanie</t>
  </si>
  <si>
    <t>233001</t>
  </si>
  <si>
    <t>43</t>
  </si>
  <si>
    <t>Z predaja pozemkov</t>
  </si>
  <si>
    <t>Prostriedky z predchádz. rokov- MŠ predškoláci</t>
  </si>
  <si>
    <t>Prostriedky z predchád. rokov- čítame pre radosťMŠ</t>
  </si>
  <si>
    <t>Prostriedky z predchádz. rokov- obedy zadarmo</t>
  </si>
  <si>
    <t>Prostriedky z predchád. rokov- čítame pre radosťZŠ</t>
  </si>
  <si>
    <t>Prostriedky z predchádz. rokov- NIVAM</t>
  </si>
  <si>
    <t>Návrh na finančné usporiadanie hospodárenia Obce Závažná Poruba  za rok 2024</t>
  </si>
  <si>
    <t>Výsledok rozpočtového hospodárenia v roku  2024</t>
  </si>
  <si>
    <t>prídel z prebytku rozpočtu  za rok 2024</t>
  </si>
  <si>
    <t xml:space="preserve">Celkový výsledok rozpočtového hospodárenia v roku 2024 vrátane finančných operácií </t>
  </si>
  <si>
    <t>nepoužité účelové prostriedky - ENVIROFOND</t>
  </si>
  <si>
    <t>Použiteľný prebytok rozpočtu obce za rok 2024</t>
  </si>
  <si>
    <t>Zostatok Rezervného fondu Obce Závažná Poruba k dňu 31. december 2024</t>
  </si>
  <si>
    <t>Plnenie plánu tvorby a použitia sociálneho fondu Obce Závažná Poruba v roku 2024</t>
  </si>
  <si>
    <t>Čerpanie k 31.12.2024</t>
  </si>
  <si>
    <t>Počiatočný stav k 1.1.2024</t>
  </si>
  <si>
    <t>Zostatok Sociálneho fondu k 31.12.2024</t>
  </si>
  <si>
    <t>Tvorba a použitie rezervného fondu obce Závažná Poruba v roku 2024</t>
  </si>
  <si>
    <t>Upravený rozpočet 12.2.2024</t>
  </si>
  <si>
    <t>Upravený rozpočet 25.3.2024</t>
  </si>
  <si>
    <t>Upravený rozpočet 27.5.2024</t>
  </si>
  <si>
    <t>Upravený rozpočet 16.7.2024</t>
  </si>
  <si>
    <t>Upravený rozpočet 21.10.2024</t>
  </si>
  <si>
    <t>Upravený rozpočet 28.10.2024</t>
  </si>
  <si>
    <t xml:space="preserve">Zostatok  fondu z predchádzajúceho roka </t>
  </si>
  <si>
    <t>Prídel prostriedkov zo zostatku príjmových finančných operácií v rámci  finančného vysporiadania  roku 2023</t>
  </si>
  <si>
    <t>Stav Rezervného fondu  v roku</t>
  </si>
  <si>
    <t xml:space="preserve">Prípravná a projektová dokumentácia - Doplnok č. 2 k ÚP obce </t>
  </si>
  <si>
    <t xml:space="preserve">Prevádzkové stroje, prístroje - nákup defibrilátora </t>
  </si>
  <si>
    <t>Traktorová kosačka s košom-štvorkolka</t>
  </si>
  <si>
    <t>Mulčovač ku komunálnemu traktoru KUBOTA</t>
  </si>
  <si>
    <t>Rekonštrukcia prívodného elektrického kábla DSS a ZpS</t>
  </si>
  <si>
    <t>Rekonštrukcia vodovodnej prípojky so šachtou DSS a ZpS</t>
  </si>
  <si>
    <t>Vybudovanie nového chodníka ku pomníku padlým</t>
  </si>
  <si>
    <t>Oprava miestnych komunikácií</t>
  </si>
  <si>
    <t>Interiérové vybavenie-koberec MŠ</t>
  </si>
  <si>
    <t>Údržba budov - MŠ</t>
  </si>
  <si>
    <t>Údržba budov - hasičská zbrojnica</t>
  </si>
  <si>
    <t>Oprava a údržba pomníkov</t>
  </si>
  <si>
    <t>Všeobecný materiál dom smútku</t>
  </si>
  <si>
    <t>Oprava schodov a zámkovej dlažby</t>
  </si>
  <si>
    <t>Oprava altánku pri medokýši</t>
  </si>
  <si>
    <t>Výmena osvetlovacích telies DSS</t>
  </si>
  <si>
    <t xml:space="preserve">Modernizácia a stavebné úpravy telocvične </t>
  </si>
  <si>
    <t xml:space="preserve">Všeobecné služby - nakladanie o odpadom </t>
  </si>
  <si>
    <t>Prípravná a projektová dokumentácia-vodovod</t>
  </si>
  <si>
    <t>Prípravná a projektová dokumentácia-prístavba DSS</t>
  </si>
  <si>
    <t>Všeobecné služby-ochrana dát OÚ</t>
  </si>
  <si>
    <t>Interiérové vybavenie-kuchyňa OÚ</t>
  </si>
  <si>
    <t>Tarifný plat MŚ</t>
  </si>
  <si>
    <t>Poistné do všeobecnej zdravotnej poisťovne-MŚ</t>
  </si>
  <si>
    <t>Starobné poistenie-MŠ</t>
  </si>
  <si>
    <t>Poistenie do rezervného fondu</t>
  </si>
  <si>
    <t>Tarifný plat ŠJ</t>
  </si>
  <si>
    <t xml:space="preserve">Spolu na výdavky </t>
  </si>
  <si>
    <t xml:space="preserve">Spolu na finančné operácie </t>
  </si>
  <si>
    <t xml:space="preserve">Použitie Rezervného fondu v roku </t>
  </si>
  <si>
    <t xml:space="preserve">Zostatok finančných prostriedkov v rezervnom fonde </t>
  </si>
  <si>
    <t>Skutočné čerpanie 2024</t>
  </si>
  <si>
    <t>Skutočné použitie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</si>
</sst>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EU&quot;;[Red]\-#,##0.00&quot; EU&quot;"/>
    <numFmt numFmtId="165" formatCode="#,##0.00\ &quot;€&quot;"/>
  </numFmts>
  <fonts count="28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6" fillId="0" borderId="0"/>
    <xf numFmtId="164" fontId="7" fillId="0" borderId="0" applyFont="0" applyFill="0" applyProtection="0"/>
    <xf numFmtId="0" fontId="7" fillId="0" borderId="0"/>
  </cellStyleXfs>
  <cellXfs count="261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0" xfId="0" applyFont="1"/>
    <xf numFmtId="3" fontId="1" fillId="0" borderId="1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4" fontId="3" fillId="3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3" borderId="10" xfId="0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0" fontId="7" fillId="0" borderId="0" xfId="1" applyAlignment="1">
      <alignment vertical="center" wrapText="1"/>
    </xf>
    <xf numFmtId="4" fontId="8" fillId="0" borderId="0" xfId="1" applyNumberFormat="1" applyFont="1" applyAlignment="1">
      <alignment horizontal="right" vertical="center" wrapText="1"/>
    </xf>
    <xf numFmtId="0" fontId="7" fillId="0" borderId="8" xfId="1" applyBorder="1" applyAlignment="1">
      <alignment vertical="center" wrapText="1"/>
    </xf>
    <xf numFmtId="0" fontId="7" fillId="0" borderId="7" xfId="1" applyBorder="1" applyAlignment="1">
      <alignment horizontal="center" vertical="center" wrapText="1"/>
    </xf>
    <xf numFmtId="4" fontId="7" fillId="0" borderId="0" xfId="1" applyNumberForma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4" fontId="8" fillId="0" borderId="12" xfId="1" applyNumberFormat="1" applyFont="1" applyBorder="1" applyAlignment="1">
      <alignment horizontal="right" vertical="center" wrapText="1"/>
    </xf>
    <xf numFmtId="4" fontId="8" fillId="0" borderId="12" xfId="1" applyNumberFormat="1" applyFont="1" applyBorder="1" applyAlignment="1">
      <alignment vertical="center" wrapText="1"/>
    </xf>
    <xf numFmtId="4" fontId="7" fillId="0" borderId="21" xfId="1" applyNumberFormat="1" applyBorder="1" applyAlignment="1">
      <alignment vertical="center" wrapText="1"/>
    </xf>
    <xf numFmtId="4" fontId="7" fillId="0" borderId="9" xfId="1" applyNumberFormat="1" applyBorder="1" applyAlignment="1">
      <alignment vertical="center" wrapText="1"/>
    </xf>
    <xf numFmtId="4" fontId="8" fillId="3" borderId="12" xfId="1" applyNumberFormat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4" fontId="8" fillId="0" borderId="22" xfId="1" applyNumberFormat="1" applyFont="1" applyBorder="1" applyAlignment="1">
      <alignment vertical="center" wrapText="1"/>
    </xf>
    <xf numFmtId="4" fontId="7" fillId="0" borderId="23" xfId="1" applyNumberFormat="1" applyBorder="1" applyAlignment="1">
      <alignment vertical="center" wrapText="1"/>
    </xf>
    <xf numFmtId="0" fontId="7" fillId="0" borderId="16" xfId="1" applyBorder="1" applyAlignment="1">
      <alignment vertical="center" wrapText="1"/>
    </xf>
    <xf numFmtId="0" fontId="7" fillId="0" borderId="20" xfId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right" vertical="center" wrapText="1"/>
    </xf>
    <xf numFmtId="0" fontId="7" fillId="0" borderId="3" xfId="1" applyBorder="1" applyAlignment="1">
      <alignment vertical="center" wrapText="1"/>
    </xf>
    <xf numFmtId="0" fontId="7" fillId="0" borderId="2" xfId="1" applyBorder="1" applyAlignment="1">
      <alignment horizontal="center" vertical="center" wrapText="1"/>
    </xf>
    <xf numFmtId="4" fontId="8" fillId="3" borderId="24" xfId="1" applyNumberFormat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/>
    <xf numFmtId="0" fontId="12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2" fillId="6" borderId="5" xfId="0" applyFont="1" applyFill="1" applyBorder="1" applyAlignment="1">
      <alignment horizontal="left" vertical="center" wrapText="1"/>
    </xf>
    <xf numFmtId="4" fontId="12" fillId="6" borderId="6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4" fontId="13" fillId="0" borderId="32" xfId="0" applyNumberFormat="1" applyFont="1" applyBorder="1" applyAlignment="1">
      <alignment horizontal="right" vertical="center" wrapText="1"/>
    </xf>
    <xf numFmtId="0" fontId="13" fillId="0" borderId="27" xfId="0" applyFont="1" applyBorder="1" applyAlignment="1">
      <alignment horizontal="left" vertical="center" wrapText="1"/>
    </xf>
    <xf numFmtId="4" fontId="13" fillId="0" borderId="21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2" fillId="6" borderId="20" xfId="0" applyFont="1" applyFill="1" applyBorder="1" applyAlignment="1">
      <alignment horizontal="left" vertical="center" wrapText="1"/>
    </xf>
    <xf numFmtId="4" fontId="12" fillId="6" borderId="23" xfId="0" applyNumberFormat="1" applyFont="1" applyFill="1" applyBorder="1" applyAlignment="1">
      <alignment vertical="center" wrapText="1"/>
    </xf>
    <xf numFmtId="0" fontId="0" fillId="0" borderId="1" xfId="0" applyBorder="1"/>
    <xf numFmtId="0" fontId="8" fillId="7" borderId="1" xfId="0" applyFont="1" applyFill="1" applyBorder="1"/>
    <xf numFmtId="0" fontId="0" fillId="0" borderId="5" xfId="0" applyBorder="1"/>
    <xf numFmtId="0" fontId="8" fillId="7" borderId="5" xfId="0" applyFont="1" applyFill="1" applyBorder="1"/>
    <xf numFmtId="0" fontId="8" fillId="7" borderId="20" xfId="0" applyFont="1" applyFill="1" applyBorder="1"/>
    <xf numFmtId="0" fontId="8" fillId="7" borderId="16" xfId="0" applyFont="1" applyFill="1" applyBorder="1"/>
    <xf numFmtId="0" fontId="8" fillId="8" borderId="2" xfId="0" applyFont="1" applyFill="1" applyBorder="1"/>
    <xf numFmtId="0" fontId="8" fillId="8" borderId="3" xfId="0" applyFont="1" applyFill="1" applyBorder="1"/>
    <xf numFmtId="0" fontId="8" fillId="8" borderId="4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/>
    <xf numFmtId="165" fontId="8" fillId="8" borderId="3" xfId="0" applyNumberFormat="1" applyFont="1" applyFill="1" applyBorder="1"/>
    <xf numFmtId="165" fontId="8" fillId="8" borderId="4" xfId="0" applyNumberFormat="1" applyFont="1" applyFill="1" applyBorder="1"/>
    <xf numFmtId="165" fontId="0" fillId="0" borderId="1" xfId="0" applyNumberFormat="1" applyBorder="1"/>
    <xf numFmtId="165" fontId="0" fillId="0" borderId="6" xfId="0" applyNumberFormat="1" applyBorder="1"/>
    <xf numFmtId="165" fontId="8" fillId="7" borderId="1" xfId="0" applyNumberFormat="1" applyFont="1" applyFill="1" applyBorder="1"/>
    <xf numFmtId="165" fontId="8" fillId="7" borderId="6" xfId="0" applyNumberFormat="1" applyFont="1" applyFill="1" applyBorder="1"/>
    <xf numFmtId="165" fontId="8" fillId="7" borderId="16" xfId="0" applyNumberFormat="1" applyFont="1" applyFill="1" applyBorder="1"/>
    <xf numFmtId="165" fontId="8" fillId="7" borderId="23" xfId="0" applyNumberFormat="1" applyFont="1" applyFill="1" applyBorder="1"/>
    <xf numFmtId="165" fontId="7" fillId="0" borderId="0" xfId="0" applyNumberFormat="1" applyFont="1"/>
    <xf numFmtId="165" fontId="0" fillId="0" borderId="0" xfId="0" applyNumberFormat="1"/>
    <xf numFmtId="165" fontId="0" fillId="9" borderId="33" xfId="0" applyNumberFormat="1" applyFill="1" applyBorder="1"/>
    <xf numFmtId="165" fontId="8" fillId="9" borderId="33" xfId="0" applyNumberFormat="1" applyFont="1" applyFill="1" applyBorder="1"/>
    <xf numFmtId="0" fontId="7" fillId="9" borderId="29" xfId="0" applyFont="1" applyFill="1" applyBorder="1"/>
    <xf numFmtId="165" fontId="0" fillId="9" borderId="37" xfId="0" applyNumberFormat="1" applyFill="1" applyBorder="1"/>
    <xf numFmtId="165" fontId="0" fillId="9" borderId="29" xfId="0" applyNumberFormat="1" applyFill="1" applyBorder="1"/>
    <xf numFmtId="0" fontId="7" fillId="9" borderId="34" xfId="0" applyFont="1" applyFill="1" applyBorder="1"/>
    <xf numFmtId="165" fontId="0" fillId="9" borderId="34" xfId="0" applyNumberFormat="1" applyFill="1" applyBorder="1"/>
    <xf numFmtId="165" fontId="0" fillId="9" borderId="38" xfId="0" applyNumberFormat="1" applyFill="1" applyBorder="1"/>
    <xf numFmtId="0" fontId="0" fillId="0" borderId="14" xfId="0" applyBorder="1"/>
    <xf numFmtId="165" fontId="0" fillId="0" borderId="14" xfId="0" applyNumberFormat="1" applyBorder="1"/>
    <xf numFmtId="0" fontId="0" fillId="0" borderId="8" xfId="0" applyBorder="1"/>
    <xf numFmtId="165" fontId="0" fillId="0" borderId="8" xfId="0" applyNumberFormat="1" applyBorder="1"/>
    <xf numFmtId="0" fontId="8" fillId="9" borderId="37" xfId="0" applyFont="1" applyFill="1" applyBorder="1"/>
    <xf numFmtId="165" fontId="8" fillId="9" borderId="29" xfId="0" applyNumberFormat="1" applyFont="1" applyFill="1" applyBorder="1"/>
    <xf numFmtId="165" fontId="8" fillId="10" borderId="33" xfId="0" applyNumberFormat="1" applyFont="1" applyFill="1" applyBorder="1"/>
    <xf numFmtId="0" fontId="0" fillId="0" borderId="20" xfId="0" applyBorder="1"/>
    <xf numFmtId="0" fontId="0" fillId="0" borderId="16" xfId="0" applyBorder="1"/>
    <xf numFmtId="165" fontId="0" fillId="0" borderId="16" xfId="0" applyNumberFormat="1" applyBorder="1"/>
    <xf numFmtId="165" fontId="0" fillId="0" borderId="23" xfId="0" applyNumberFormat="1" applyBorder="1"/>
    <xf numFmtId="0" fontId="0" fillId="0" borderId="13" xfId="0" applyBorder="1"/>
    <xf numFmtId="165" fontId="0" fillId="0" borderId="32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0" fontId="8" fillId="9" borderId="34" xfId="0" applyFont="1" applyFill="1" applyBorder="1"/>
    <xf numFmtId="165" fontId="8" fillId="9" borderId="34" xfId="0" applyNumberFormat="1" applyFont="1" applyFill="1" applyBorder="1"/>
    <xf numFmtId="165" fontId="8" fillId="9" borderId="38" xfId="0" applyNumberFormat="1" applyFont="1" applyFill="1" applyBorder="1"/>
    <xf numFmtId="0" fontId="0" fillId="0" borderId="2" xfId="0" applyBorder="1"/>
    <xf numFmtId="0" fontId="0" fillId="0" borderId="3" xfId="0" applyBorder="1"/>
    <xf numFmtId="165" fontId="0" fillId="0" borderId="3" xfId="0" applyNumberFormat="1" applyBorder="1"/>
    <xf numFmtId="165" fontId="0" fillId="0" borderId="4" xfId="0" applyNumberFormat="1" applyBorder="1"/>
    <xf numFmtId="0" fontId="0" fillId="0" borderId="10" xfId="0" applyBorder="1"/>
    <xf numFmtId="0" fontId="0" fillId="0" borderId="11" xfId="0" applyBorder="1"/>
    <xf numFmtId="0" fontId="8" fillId="0" borderId="0" xfId="0" applyFont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9" borderId="40" xfId="0" applyFont="1" applyFill="1" applyBorder="1"/>
    <xf numFmtId="165" fontId="8" fillId="9" borderId="15" xfId="0" applyNumberFormat="1" applyFont="1" applyFill="1" applyBorder="1"/>
    <xf numFmtId="165" fontId="8" fillId="4" borderId="33" xfId="0" applyNumberFormat="1" applyFont="1" applyFill="1" applyBorder="1"/>
    <xf numFmtId="165" fontId="8" fillId="4" borderId="29" xfId="0" applyNumberFormat="1" applyFont="1" applyFill="1" applyBorder="1"/>
    <xf numFmtId="0" fontId="3" fillId="2" borderId="5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4" fontId="3" fillId="2" borderId="14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5" fillId="11" borderId="11" xfId="0" applyFont="1" applyFill="1" applyBorder="1" applyAlignment="1">
      <alignment horizontal="center" vertical="center" wrapText="1"/>
    </xf>
    <xf numFmtId="3" fontId="17" fillId="11" borderId="11" xfId="0" applyNumberFormat="1" applyFont="1" applyFill="1" applyBorder="1" applyAlignment="1">
      <alignment horizontal="center" vertical="center" wrapText="1"/>
    </xf>
    <xf numFmtId="3" fontId="17" fillId="11" borderId="12" xfId="0" applyNumberFormat="1" applyFont="1" applyFill="1" applyBorder="1" applyAlignment="1">
      <alignment horizontal="center" vertical="center" wrapText="1"/>
    </xf>
    <xf numFmtId="4" fontId="17" fillId="11" borderId="12" xfId="0" applyNumberFormat="1" applyFont="1" applyFill="1" applyBorder="1" applyAlignment="1">
      <alignment horizontal="center" vertical="center" wrapText="1"/>
    </xf>
    <xf numFmtId="4" fontId="18" fillId="11" borderId="12" xfId="0" applyNumberFormat="1" applyFont="1" applyFill="1" applyBorder="1" applyAlignment="1">
      <alignment horizontal="center" vertical="center" wrapText="1"/>
    </xf>
    <xf numFmtId="4" fontId="18" fillId="11" borderId="3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3" fontId="16" fillId="0" borderId="8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21" fillId="0" borderId="43" xfId="0" applyNumberFormat="1" applyFont="1" applyBorder="1" applyAlignment="1">
      <alignment horizontal="righ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6" fillId="0" borderId="14" xfId="0" applyNumberFormat="1" applyFont="1" applyBorder="1" applyAlignment="1">
      <alignment horizontal="right" vertical="center" wrapText="1"/>
    </xf>
    <xf numFmtId="3" fontId="16" fillId="0" borderId="32" xfId="0" applyNumberFormat="1" applyFont="1" applyBorder="1" applyAlignment="1">
      <alignment horizontal="right" vertical="center" wrapText="1"/>
    </xf>
    <xf numFmtId="4" fontId="16" fillId="0" borderId="32" xfId="0" applyNumberFormat="1" applyFont="1" applyBorder="1" applyAlignment="1">
      <alignment horizontal="right" vertical="center" wrapText="1"/>
    </xf>
    <xf numFmtId="4" fontId="21" fillId="0" borderId="32" xfId="0" applyNumberFormat="1" applyFont="1" applyBorder="1" applyAlignment="1">
      <alignment horizontal="right" vertical="center" wrapText="1"/>
    </xf>
    <xf numFmtId="4" fontId="21" fillId="0" borderId="45" xfId="0" applyNumberFormat="1" applyFont="1" applyBorder="1" applyAlignment="1">
      <alignment horizontal="right" vertical="center" wrapText="1"/>
    </xf>
    <xf numFmtId="3" fontId="15" fillId="9" borderId="11" xfId="0" applyNumberFormat="1" applyFont="1" applyFill="1" applyBorder="1" applyAlignment="1">
      <alignment horizontal="right" vertical="center" wrapText="1"/>
    </xf>
    <xf numFmtId="3" fontId="15" fillId="9" borderId="12" xfId="0" applyNumberFormat="1" applyFont="1" applyFill="1" applyBorder="1" applyAlignment="1">
      <alignment horizontal="right" vertical="center" wrapText="1"/>
    </xf>
    <xf numFmtId="4" fontId="15" fillId="9" borderId="12" xfId="0" applyNumberFormat="1" applyFont="1" applyFill="1" applyBorder="1" applyAlignment="1">
      <alignment horizontal="right" vertical="center" wrapText="1"/>
    </xf>
    <xf numFmtId="4" fontId="22" fillId="9" borderId="12" xfId="0" applyNumberFormat="1" applyFont="1" applyFill="1" applyBorder="1" applyAlignment="1">
      <alignment horizontal="right" vertical="center" wrapText="1"/>
    </xf>
    <xf numFmtId="4" fontId="22" fillId="9" borderId="28" xfId="0" applyNumberFormat="1" applyFont="1" applyFill="1" applyBorder="1" applyAlignment="1">
      <alignment horizontal="right" vertical="center" wrapText="1"/>
    </xf>
    <xf numFmtId="4" fontId="15" fillId="12" borderId="33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17" fillId="11" borderId="17" xfId="0" applyFont="1" applyFill="1" applyBorder="1" applyAlignment="1">
      <alignment horizontal="center" vertical="center" wrapText="1"/>
    </xf>
    <xf numFmtId="4" fontId="18" fillId="11" borderId="28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5" applyFont="1" applyBorder="1"/>
    <xf numFmtId="3" fontId="16" fillId="0" borderId="1" xfId="5" applyNumberFormat="1" applyFont="1" applyBorder="1"/>
    <xf numFmtId="3" fontId="16" fillId="0" borderId="6" xfId="5" applyNumberFormat="1" applyFont="1" applyBorder="1"/>
    <xf numFmtId="3" fontId="23" fillId="0" borderId="19" xfId="5" applyNumberFormat="1" applyFont="1" applyBorder="1"/>
    <xf numFmtId="4" fontId="24" fillId="12" borderId="48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3" fontId="16" fillId="0" borderId="19" xfId="5" applyNumberFormat="1" applyFont="1" applyBorder="1"/>
    <xf numFmtId="4" fontId="24" fillId="12" borderId="48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3" fontId="16" fillId="0" borderId="19" xfId="0" applyNumberFormat="1" applyFont="1" applyBorder="1" applyAlignment="1">
      <alignment horizontal="right" vertical="center" wrapText="1"/>
    </xf>
    <xf numFmtId="0" fontId="16" fillId="0" borderId="35" xfId="5" applyFont="1" applyBorder="1"/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5" xfId="5" applyFont="1" applyBorder="1"/>
    <xf numFmtId="3" fontId="26" fillId="0" borderId="1" xfId="5" applyNumberFormat="1" applyFont="1" applyBorder="1"/>
    <xf numFmtId="3" fontId="26" fillId="0" borderId="1" xfId="0" applyNumberFormat="1" applyFont="1" applyBorder="1" applyAlignment="1">
      <alignment horizontal="right" vertical="center" wrapText="1"/>
    </xf>
    <xf numFmtId="3" fontId="26" fillId="0" borderId="6" xfId="0" applyNumberFormat="1" applyFont="1" applyBorder="1" applyAlignment="1">
      <alignment horizontal="right" vertical="center" wrapText="1"/>
    </xf>
    <xf numFmtId="3" fontId="23" fillId="0" borderId="1" xfId="5" applyNumberFormat="1" applyFont="1" applyBorder="1"/>
    <xf numFmtId="3" fontId="23" fillId="0" borderId="6" xfId="0" applyNumberFormat="1" applyFont="1" applyBorder="1" applyAlignment="1">
      <alignment horizontal="righ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49" xfId="5" applyFont="1" applyBorder="1"/>
    <xf numFmtId="3" fontId="23" fillId="0" borderId="14" xfId="5" applyNumberFormat="1" applyFont="1" applyBorder="1"/>
    <xf numFmtId="3" fontId="26" fillId="0" borderId="14" xfId="0" applyNumberFormat="1" applyFont="1" applyBorder="1" applyAlignment="1">
      <alignment horizontal="right" vertical="center" wrapText="1"/>
    </xf>
    <xf numFmtId="3" fontId="23" fillId="0" borderId="32" xfId="0" applyNumberFormat="1" applyFont="1" applyBorder="1" applyAlignment="1">
      <alignment horizontal="right" vertical="center" wrapText="1"/>
    </xf>
    <xf numFmtId="3" fontId="23" fillId="0" borderId="45" xfId="0" applyNumberFormat="1" applyFont="1" applyBorder="1" applyAlignment="1">
      <alignment horizontal="right" vertical="center" wrapText="1"/>
    </xf>
    <xf numFmtId="4" fontId="24" fillId="12" borderId="46" xfId="0" applyNumberFormat="1" applyFont="1" applyFill="1" applyBorder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3" fontId="15" fillId="0" borderId="11" xfId="0" applyNumberFormat="1" applyFont="1" applyBorder="1" applyAlignment="1">
      <alignment vertical="center" wrapText="1"/>
    </xf>
    <xf numFmtId="3" fontId="15" fillId="0" borderId="50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8" xfId="0" applyFont="1" applyBorder="1"/>
    <xf numFmtId="3" fontId="16" fillId="0" borderId="51" xfId="0" applyNumberFormat="1" applyFont="1" applyBorder="1" applyAlignment="1">
      <alignment horizontal="right" vertical="center" wrapText="1"/>
    </xf>
    <xf numFmtId="4" fontId="16" fillId="12" borderId="47" xfId="0" applyNumberFormat="1" applyFont="1" applyFill="1" applyBorder="1" applyAlignment="1">
      <alignment vertical="center" wrapText="1"/>
    </xf>
    <xf numFmtId="0" fontId="20" fillId="0" borderId="27" xfId="0" applyFont="1" applyBorder="1" applyAlignment="1">
      <alignment horizontal="center" vertical="center" wrapText="1"/>
    </xf>
    <xf numFmtId="0" fontId="21" fillId="0" borderId="14" xfId="0" applyFont="1" applyBorder="1"/>
    <xf numFmtId="3" fontId="16" fillId="0" borderId="52" xfId="0" applyNumberFormat="1" applyFont="1" applyBorder="1" applyAlignment="1">
      <alignment horizontal="right" vertical="center" wrapText="1"/>
    </xf>
    <xf numFmtId="4" fontId="16" fillId="12" borderId="46" xfId="0" applyNumberFormat="1" applyFont="1" applyFill="1" applyBorder="1" applyAlignment="1">
      <alignment vertical="center" wrapText="1"/>
    </xf>
    <xf numFmtId="3" fontId="15" fillId="0" borderId="11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4" fontId="15" fillId="12" borderId="3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4" fontId="24" fillId="12" borderId="33" xfId="0" applyNumberFormat="1" applyFont="1" applyFill="1" applyBorder="1" applyAlignment="1">
      <alignment vertical="center" wrapText="1"/>
    </xf>
    <xf numFmtId="3" fontId="15" fillId="13" borderId="11" xfId="0" applyNumberFormat="1" applyFont="1" applyFill="1" applyBorder="1" applyAlignment="1">
      <alignment horizontal="right" vertical="center" wrapText="1"/>
    </xf>
    <xf numFmtId="3" fontId="15" fillId="13" borderId="12" xfId="0" applyNumberFormat="1" applyFont="1" applyFill="1" applyBorder="1" applyAlignment="1">
      <alignment horizontal="right" vertical="center" wrapText="1"/>
    </xf>
    <xf numFmtId="4" fontId="15" fillId="13" borderId="12" xfId="0" applyNumberFormat="1" applyFont="1" applyFill="1" applyBorder="1" applyAlignment="1">
      <alignment horizontal="right" vertical="center" wrapText="1"/>
    </xf>
    <xf numFmtId="4" fontId="15" fillId="14" borderId="12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4" fontId="27" fillId="0" borderId="0" xfId="0" applyNumberFormat="1" applyFont="1" applyAlignment="1">
      <alignment horizontal="right" vertical="center" wrapText="1"/>
    </xf>
    <xf numFmtId="4" fontId="16" fillId="12" borderId="44" xfId="0" applyNumberFormat="1" applyFont="1" applyFill="1" applyBorder="1" applyAlignment="1">
      <alignment vertical="center" wrapText="1"/>
    </xf>
    <xf numFmtId="0" fontId="17" fillId="12" borderId="47" xfId="0" applyFont="1" applyFill="1" applyBorder="1" applyAlignment="1">
      <alignment horizontal="center" vertical="center" wrapText="1"/>
    </xf>
    <xf numFmtId="0" fontId="17" fillId="12" borderId="4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left"/>
    </xf>
    <xf numFmtId="0" fontId="8" fillId="9" borderId="34" xfId="0" applyFont="1" applyFill="1" applyBorder="1" applyAlignment="1">
      <alignment horizontal="left"/>
    </xf>
    <xf numFmtId="0" fontId="8" fillId="9" borderId="28" xfId="0" applyFont="1" applyFill="1" applyBorder="1" applyAlignment="1">
      <alignment horizontal="left"/>
    </xf>
    <xf numFmtId="0" fontId="0" fillId="9" borderId="37" xfId="0" applyFill="1" applyBorder="1" applyAlignment="1">
      <alignment horizontal="left"/>
    </xf>
    <xf numFmtId="0" fontId="14" fillId="4" borderId="28" xfId="0" applyFont="1" applyFill="1" applyBorder="1" applyAlignment="1">
      <alignment horizontal="left"/>
    </xf>
    <xf numFmtId="0" fontId="14" fillId="4" borderId="37" xfId="0" applyFont="1" applyFill="1" applyBorder="1" applyAlignment="1">
      <alignment horizontal="left"/>
    </xf>
    <xf numFmtId="0" fontId="14" fillId="4" borderId="29" xfId="0" applyFont="1" applyFill="1" applyBorder="1" applyAlignment="1">
      <alignment horizontal="left"/>
    </xf>
    <xf numFmtId="0" fontId="8" fillId="9" borderId="19" xfId="0" applyFont="1" applyFill="1" applyBorder="1" applyAlignment="1">
      <alignment horizontal="left"/>
    </xf>
    <xf numFmtId="0" fontId="8" fillId="9" borderId="35" xfId="0" applyFont="1" applyFill="1" applyBorder="1" applyAlignment="1">
      <alignment horizontal="left"/>
    </xf>
    <xf numFmtId="0" fontId="8" fillId="9" borderId="36" xfId="0" applyFont="1" applyFill="1" applyBorder="1" applyAlignment="1">
      <alignment horizontal="left"/>
    </xf>
    <xf numFmtId="0" fontId="8" fillId="9" borderId="37" xfId="0" applyFont="1" applyFill="1" applyBorder="1" applyAlignment="1">
      <alignment horizontal="left"/>
    </xf>
    <xf numFmtId="0" fontId="8" fillId="9" borderId="39" xfId="0" applyFont="1" applyFill="1" applyBorder="1" applyAlignment="1">
      <alignment horizontal="left"/>
    </xf>
    <xf numFmtId="0" fontId="8" fillId="9" borderId="40" xfId="0" applyFont="1" applyFill="1" applyBorder="1" applyAlignment="1">
      <alignment horizontal="left"/>
    </xf>
    <xf numFmtId="0" fontId="14" fillId="10" borderId="28" xfId="0" applyFont="1" applyFill="1" applyBorder="1" applyAlignment="1">
      <alignment horizontal="left"/>
    </xf>
    <xf numFmtId="0" fontId="14" fillId="10" borderId="37" xfId="0" applyFont="1" applyFill="1" applyBorder="1" applyAlignment="1">
      <alignment horizontal="left"/>
    </xf>
    <xf numFmtId="0" fontId="14" fillId="10" borderId="29" xfId="0" applyFont="1" applyFill="1" applyBorder="1" applyAlignment="1">
      <alignment horizontal="left"/>
    </xf>
    <xf numFmtId="0" fontId="15" fillId="0" borderId="28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9" borderId="10" xfId="0" applyFont="1" applyFill="1" applyBorder="1" applyAlignment="1">
      <alignment horizontal="left" vertical="center" wrapText="1"/>
    </xf>
    <xf numFmtId="0" fontId="15" fillId="9" borderId="11" xfId="0" applyFont="1" applyFill="1" applyBorder="1" applyAlignment="1">
      <alignment horizontal="left" vertical="center" wrapText="1"/>
    </xf>
    <xf numFmtId="4" fontId="15" fillId="13" borderId="10" xfId="0" applyNumberFormat="1" applyFont="1" applyFill="1" applyBorder="1" applyAlignment="1">
      <alignment horizontal="left" vertical="center" wrapText="1"/>
    </xf>
    <xf numFmtId="4" fontId="15" fillId="13" borderId="11" xfId="0" applyNumberFormat="1" applyFont="1" applyFill="1" applyBorder="1" applyAlignment="1">
      <alignment horizontal="left" vertical="center" wrapText="1"/>
    </xf>
    <xf numFmtId="0" fontId="15" fillId="0" borderId="40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</cellXfs>
  <cellStyles count="6">
    <cellStyle name="Čiarka 2" xfId="4" xr:uid="{8A0AEC11-1C2F-4511-AD11-CFDE996F8483}"/>
    <cellStyle name="Normálna" xfId="0" builtinId="0"/>
    <cellStyle name="Normálna 2" xfId="1" xr:uid="{3096C396-5436-4570-BA66-286586D5A7F3}"/>
    <cellStyle name="Normálna 2 2" xfId="3" xr:uid="{75EA9E84-8C23-4488-8DA8-839840C6215E}"/>
    <cellStyle name="Normálna 3" xfId="5" xr:uid="{BFEC516B-867B-4C93-9D4B-768C71A6CBE6}"/>
    <cellStyle name="normálne_Hárok1" xfId="2" xr:uid="{848932F0-50B5-42DB-A01F-F8CA2D5C682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9"/>
  <sheetViews>
    <sheetView tabSelected="1" showOutlineSymbols="0" workbookViewId="0">
      <selection activeCell="G10" sqref="G10"/>
    </sheetView>
  </sheetViews>
  <sheetFormatPr defaultColWidth="9.109375" defaultRowHeight="12.75" customHeight="1" x14ac:dyDescent="0.25"/>
  <cols>
    <col min="2" max="2" width="39.33203125" customWidth="1"/>
    <col min="3" max="4" width="19.77734375" style="1" customWidth="1"/>
    <col min="5" max="5" width="19.77734375" style="2" customWidth="1"/>
  </cols>
  <sheetData>
    <row r="2" spans="2:5" ht="12.75" customHeight="1" thickBot="1" x14ac:dyDescent="0.3"/>
    <row r="3" spans="2:5" s="3" customFormat="1" ht="44.4" customHeight="1" thickBot="1" x14ac:dyDescent="0.3">
      <c r="B3" s="10" t="s">
        <v>998</v>
      </c>
      <c r="C3" s="11" t="s">
        <v>999</v>
      </c>
      <c r="D3" s="11" t="s">
        <v>1000</v>
      </c>
      <c r="E3" s="12" t="s">
        <v>1001</v>
      </c>
    </row>
    <row r="4" spans="2:5" s="3" customFormat="1" ht="12.75" customHeight="1" x14ac:dyDescent="0.25">
      <c r="B4" s="221"/>
      <c r="C4" s="222"/>
      <c r="D4" s="222"/>
      <c r="E4" s="223"/>
    </row>
    <row r="5" spans="2:5" s="3" customFormat="1" ht="12.75" customHeight="1" x14ac:dyDescent="0.25">
      <c r="B5" s="5" t="s">
        <v>0</v>
      </c>
      <c r="C5" s="4">
        <f>Príjem24!E92</f>
        <v>1610373</v>
      </c>
      <c r="D5" s="4">
        <f>Príjem24!F92</f>
        <v>1791182</v>
      </c>
      <c r="E5" s="39">
        <f>Príjem24!G92</f>
        <v>1779487.46</v>
      </c>
    </row>
    <row r="6" spans="2:5" s="3" customFormat="1" ht="12.75" customHeight="1" x14ac:dyDescent="0.25">
      <c r="B6" s="5" t="s">
        <v>1</v>
      </c>
      <c r="C6" s="4">
        <f>Príjem24!E96</f>
        <v>0</v>
      </c>
      <c r="D6" s="4">
        <f>Príjem24!F96</f>
        <v>1343</v>
      </c>
      <c r="E6" s="39">
        <f>Príjem24!G96</f>
        <v>1343</v>
      </c>
    </row>
    <row r="7" spans="2:5" s="3" customFormat="1" ht="12.75" customHeight="1" x14ac:dyDescent="0.25">
      <c r="B7" s="5" t="s">
        <v>2</v>
      </c>
      <c r="C7" s="4">
        <f>Príjem24!E106</f>
        <v>134287</v>
      </c>
      <c r="D7" s="4">
        <f>Príjem24!F106</f>
        <v>280960</v>
      </c>
      <c r="E7" s="39">
        <f>Príjem24!G106</f>
        <v>154847.31</v>
      </c>
    </row>
    <row r="8" spans="2:5" s="3" customFormat="1" ht="12.75" customHeight="1" x14ac:dyDescent="0.25">
      <c r="B8" s="122" t="s">
        <v>3</v>
      </c>
      <c r="C8" s="123">
        <f>SUM(C5:C7)</f>
        <v>1744660</v>
      </c>
      <c r="D8" s="123">
        <f t="shared" ref="D8:E8" si="0">SUM(D5:D7)</f>
        <v>2073485</v>
      </c>
      <c r="E8" s="124">
        <f t="shared" si="0"/>
        <v>1935677.77</v>
      </c>
    </row>
    <row r="9" spans="2:5" s="3" customFormat="1" ht="12.75" customHeight="1" x14ac:dyDescent="0.25">
      <c r="B9" s="224"/>
      <c r="C9" s="225"/>
      <c r="D9" s="225"/>
      <c r="E9" s="226"/>
    </row>
    <row r="10" spans="2:5" s="3" customFormat="1" ht="12.75" customHeight="1" x14ac:dyDescent="0.25">
      <c r="B10" s="5" t="s">
        <v>4</v>
      </c>
      <c r="C10" s="4">
        <f>Výdavky24!E788</f>
        <v>1610373</v>
      </c>
      <c r="D10" s="4">
        <f>Výdavky24!F788</f>
        <v>1838792</v>
      </c>
      <c r="E10" s="39">
        <f>Výdavky24!G788</f>
        <v>1659088.43</v>
      </c>
    </row>
    <row r="11" spans="2:5" s="3" customFormat="1" ht="12.75" customHeight="1" x14ac:dyDescent="0.25">
      <c r="B11" s="5" t="s">
        <v>5</v>
      </c>
      <c r="C11" s="4">
        <f>Výdavky24!E839</f>
        <v>111000</v>
      </c>
      <c r="D11" s="4">
        <f>Výdavky24!F839</f>
        <v>203851</v>
      </c>
      <c r="E11" s="39">
        <f>Výdavky24!G839</f>
        <v>96773.759999999995</v>
      </c>
    </row>
    <row r="12" spans="2:5" s="3" customFormat="1" ht="12.75" customHeight="1" x14ac:dyDescent="0.25">
      <c r="B12" s="5" t="s">
        <v>6</v>
      </c>
      <c r="C12" s="4">
        <f>Výdavky24!E846</f>
        <v>23287</v>
      </c>
      <c r="D12" s="4">
        <f>Výdavky24!F846</f>
        <v>23287</v>
      </c>
      <c r="E12" s="39">
        <f>Výdavky24!G846</f>
        <v>23286.77</v>
      </c>
    </row>
    <row r="13" spans="2:5" s="3" customFormat="1" ht="12.75" customHeight="1" thickBot="1" x14ac:dyDescent="0.3">
      <c r="B13" s="125" t="s">
        <v>7</v>
      </c>
      <c r="C13" s="126">
        <f>SUM(C10:C12)</f>
        <v>1744660</v>
      </c>
      <c r="D13" s="126">
        <f t="shared" ref="D13:E13" si="1">SUM(D10:D12)</f>
        <v>2065930</v>
      </c>
      <c r="E13" s="127">
        <f t="shared" si="1"/>
        <v>1779148.96</v>
      </c>
    </row>
    <row r="14" spans="2:5" s="3" customFormat="1" ht="12.75" customHeight="1" x14ac:dyDescent="0.25">
      <c r="B14" s="227"/>
      <c r="C14" s="228"/>
      <c r="D14" s="228"/>
      <c r="E14" s="229"/>
    </row>
    <row r="15" spans="2:5" s="3" customFormat="1" ht="12.75" customHeight="1" x14ac:dyDescent="0.25">
      <c r="B15" s="5" t="s">
        <v>8</v>
      </c>
      <c r="C15" s="36">
        <f>C5-C10</f>
        <v>0</v>
      </c>
      <c r="D15" s="36">
        <f t="shared" ref="D15:E15" si="2">D5-D10</f>
        <v>-47610</v>
      </c>
      <c r="E15" s="36">
        <f t="shared" si="2"/>
        <v>120399.03000000003</v>
      </c>
    </row>
    <row r="16" spans="2:5" s="3" customFormat="1" ht="12.75" customHeight="1" x14ac:dyDescent="0.25">
      <c r="B16" s="5" t="s">
        <v>9</v>
      </c>
      <c r="C16" s="36">
        <f>C6-C11</f>
        <v>-111000</v>
      </c>
      <c r="D16" s="36">
        <f t="shared" ref="D16:E16" si="3">D6-D11</f>
        <v>-202508</v>
      </c>
      <c r="E16" s="36">
        <f t="shared" si="3"/>
        <v>-95430.76</v>
      </c>
    </row>
    <row r="17" spans="2:5" s="3" customFormat="1" ht="12.75" customHeight="1" x14ac:dyDescent="0.25">
      <c r="B17" s="5" t="s">
        <v>10</v>
      </c>
      <c r="C17" s="36">
        <f>C5+C6-C10-C11</f>
        <v>-111000</v>
      </c>
      <c r="D17" s="36">
        <f t="shared" ref="D17:E17" si="4">D5+D6-D10-D11</f>
        <v>-250118</v>
      </c>
      <c r="E17" s="36">
        <f t="shared" si="4"/>
        <v>24968.270000000033</v>
      </c>
    </row>
    <row r="18" spans="2:5" s="3" customFormat="1" ht="12.75" customHeight="1" thickBot="1" x14ac:dyDescent="0.3">
      <c r="B18" s="6" t="s">
        <v>11</v>
      </c>
      <c r="C18" s="37">
        <f>C7-C12</f>
        <v>111000</v>
      </c>
      <c r="D18" s="37">
        <f t="shared" ref="D18:E18" si="5">D7-D12</f>
        <v>257673</v>
      </c>
      <c r="E18" s="37">
        <f t="shared" si="5"/>
        <v>131560.54</v>
      </c>
    </row>
    <row r="19" spans="2:5" s="9" customFormat="1" ht="27" customHeight="1" thickBot="1" x14ac:dyDescent="0.3">
      <c r="B19" s="7" t="s">
        <v>12</v>
      </c>
      <c r="C19" s="38">
        <f>C8-C13</f>
        <v>0</v>
      </c>
      <c r="D19" s="38">
        <f>D8-D13</f>
        <v>7555</v>
      </c>
      <c r="E19" s="8">
        <f>E8-E13</f>
        <v>156528.81000000006</v>
      </c>
    </row>
  </sheetData>
  <mergeCells count="3">
    <mergeCell ref="B4:E4"/>
    <mergeCell ref="B9:E9"/>
    <mergeCell ref="B14:E14"/>
  </mergeCells>
  <printOptions gridLines="1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14C6-32F7-4558-B775-15A5FDBADB6F}">
  <dimension ref="A1:B16"/>
  <sheetViews>
    <sheetView workbookViewId="0">
      <selection activeCell="F17" sqref="F17"/>
    </sheetView>
  </sheetViews>
  <sheetFormatPr defaultRowHeight="13.2" x14ac:dyDescent="0.25"/>
  <cols>
    <col min="1" max="1" width="53.6640625" customWidth="1"/>
    <col min="2" max="2" width="30.77734375" customWidth="1"/>
  </cols>
  <sheetData>
    <row r="1" spans="1:2" ht="31.2" customHeight="1" thickBot="1" x14ac:dyDescent="0.3">
      <c r="A1" s="230" t="s">
        <v>1031</v>
      </c>
      <c r="B1" s="231"/>
    </row>
    <row r="2" spans="1:2" ht="13.8" thickBot="1" x14ac:dyDescent="0.3">
      <c r="A2" s="40"/>
      <c r="B2" s="41" t="s">
        <v>824</v>
      </c>
    </row>
    <row r="3" spans="1:2" x14ac:dyDescent="0.25">
      <c r="A3" s="42" t="s">
        <v>1032</v>
      </c>
      <c r="B3" s="43">
        <f>Rozpočet_2024!E17</f>
        <v>24968.270000000033</v>
      </c>
    </row>
    <row r="4" spans="1:2" ht="26.4" x14ac:dyDescent="0.25">
      <c r="A4" s="44" t="s">
        <v>1034</v>
      </c>
      <c r="B4" s="45">
        <f>Rozpočet_2024!E19</f>
        <v>156528.81000000006</v>
      </c>
    </row>
    <row r="5" spans="1:2" x14ac:dyDescent="0.25">
      <c r="A5" s="46" t="s">
        <v>825</v>
      </c>
      <c r="B5" s="47">
        <f>SUM(B7:B10)</f>
        <v>40465.070000000007</v>
      </c>
    </row>
    <row r="6" spans="1:2" x14ac:dyDescent="0.25">
      <c r="A6" s="48" t="s">
        <v>826</v>
      </c>
      <c r="B6" s="49"/>
    </row>
    <row r="7" spans="1:2" ht="26.4" x14ac:dyDescent="0.25">
      <c r="A7" s="50" t="s">
        <v>827</v>
      </c>
      <c r="B7" s="51">
        <v>12724.62</v>
      </c>
    </row>
    <row r="8" spans="1:2" x14ac:dyDescent="0.25">
      <c r="A8" s="50" t="s">
        <v>828</v>
      </c>
      <c r="B8" s="51">
        <v>5168.25</v>
      </c>
    </row>
    <row r="9" spans="1:2" x14ac:dyDescent="0.25">
      <c r="A9" s="50" t="s">
        <v>829</v>
      </c>
      <c r="B9" s="51">
        <v>2286.1999999999998</v>
      </c>
    </row>
    <row r="10" spans="1:2" x14ac:dyDescent="0.25">
      <c r="A10" s="50" t="s">
        <v>1035</v>
      </c>
      <c r="B10" s="51">
        <v>20286</v>
      </c>
    </row>
    <row r="11" spans="1:2" x14ac:dyDescent="0.25">
      <c r="A11" s="52" t="s">
        <v>1036</v>
      </c>
      <c r="B11" s="53">
        <f>B4-B5</f>
        <v>116063.74000000005</v>
      </c>
    </row>
    <row r="12" spans="1:2" x14ac:dyDescent="0.25">
      <c r="A12" s="54" t="s">
        <v>830</v>
      </c>
      <c r="B12" s="55">
        <f>B11</f>
        <v>116063.74000000005</v>
      </c>
    </row>
    <row r="13" spans="1:2" ht="26.4" x14ac:dyDescent="0.25">
      <c r="A13" s="56" t="s">
        <v>831</v>
      </c>
      <c r="B13" s="57"/>
    </row>
    <row r="14" spans="1:2" ht="26.4" x14ac:dyDescent="0.25">
      <c r="A14" s="46" t="s">
        <v>1037</v>
      </c>
      <c r="B14" s="47">
        <v>289856.32</v>
      </c>
    </row>
    <row r="15" spans="1:2" x14ac:dyDescent="0.25">
      <c r="A15" s="58" t="s">
        <v>1033</v>
      </c>
      <c r="B15" s="59">
        <f>B12</f>
        <v>116063.74000000005</v>
      </c>
    </row>
    <row r="16" spans="1:2" ht="27" thickBot="1" x14ac:dyDescent="0.3">
      <c r="A16" s="60" t="s">
        <v>832</v>
      </c>
      <c r="B16" s="61">
        <f>B14+B15</f>
        <v>405920.06000000006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C789-479B-4171-8CFE-4F5FB9251880}">
  <dimension ref="A1:I108"/>
  <sheetViews>
    <sheetView showOutlineSymbols="0" topLeftCell="C1" workbookViewId="0">
      <selection activeCell="H91" sqref="H91"/>
    </sheetView>
  </sheetViews>
  <sheetFormatPr defaultColWidth="9.109375" defaultRowHeight="12.75" customHeight="1" x14ac:dyDescent="0.25"/>
  <cols>
    <col min="4" max="4" width="46.21875" bestFit="1" customWidth="1"/>
    <col min="5" max="5" width="13.33203125" customWidth="1"/>
    <col min="6" max="7" width="13.33203125" bestFit="1" customWidth="1"/>
    <col min="8" max="9" width="11.6640625" bestFit="1" customWidth="1"/>
    <col min="258" max="258" width="46.21875" bestFit="1" customWidth="1"/>
    <col min="514" max="514" width="46.21875" bestFit="1" customWidth="1"/>
    <col min="770" max="770" width="46.21875" bestFit="1" customWidth="1"/>
    <col min="1026" max="1026" width="46.21875" bestFit="1" customWidth="1"/>
    <col min="1282" max="1282" width="46.21875" bestFit="1" customWidth="1"/>
    <col min="1538" max="1538" width="46.21875" bestFit="1" customWidth="1"/>
    <col min="1794" max="1794" width="46.21875" bestFit="1" customWidth="1"/>
    <col min="2050" max="2050" width="46.21875" bestFit="1" customWidth="1"/>
    <col min="2306" max="2306" width="46.21875" bestFit="1" customWidth="1"/>
    <col min="2562" max="2562" width="46.21875" bestFit="1" customWidth="1"/>
    <col min="2818" max="2818" width="46.21875" bestFit="1" customWidth="1"/>
    <col min="3074" max="3074" width="46.21875" bestFit="1" customWidth="1"/>
    <col min="3330" max="3330" width="46.21875" bestFit="1" customWidth="1"/>
    <col min="3586" max="3586" width="46.21875" bestFit="1" customWidth="1"/>
    <col min="3842" max="3842" width="46.21875" bestFit="1" customWidth="1"/>
    <col min="4098" max="4098" width="46.21875" bestFit="1" customWidth="1"/>
    <col min="4354" max="4354" width="46.21875" bestFit="1" customWidth="1"/>
    <col min="4610" max="4610" width="46.21875" bestFit="1" customWidth="1"/>
    <col min="4866" max="4866" width="46.21875" bestFit="1" customWidth="1"/>
    <col min="5122" max="5122" width="46.21875" bestFit="1" customWidth="1"/>
    <col min="5378" max="5378" width="46.21875" bestFit="1" customWidth="1"/>
    <col min="5634" max="5634" width="46.21875" bestFit="1" customWidth="1"/>
    <col min="5890" max="5890" width="46.21875" bestFit="1" customWidth="1"/>
    <col min="6146" max="6146" width="46.21875" bestFit="1" customWidth="1"/>
    <col min="6402" max="6402" width="46.21875" bestFit="1" customWidth="1"/>
    <col min="6658" max="6658" width="46.21875" bestFit="1" customWidth="1"/>
    <col min="6914" max="6914" width="46.21875" bestFit="1" customWidth="1"/>
    <col min="7170" max="7170" width="46.21875" bestFit="1" customWidth="1"/>
    <col min="7426" max="7426" width="46.21875" bestFit="1" customWidth="1"/>
    <col min="7682" max="7682" width="46.21875" bestFit="1" customWidth="1"/>
    <col min="7938" max="7938" width="46.21875" bestFit="1" customWidth="1"/>
    <col min="8194" max="8194" width="46.21875" bestFit="1" customWidth="1"/>
    <col min="8450" max="8450" width="46.21875" bestFit="1" customWidth="1"/>
    <col min="8706" max="8706" width="46.21875" bestFit="1" customWidth="1"/>
    <col min="8962" max="8962" width="46.21875" bestFit="1" customWidth="1"/>
    <col min="9218" max="9218" width="46.21875" bestFit="1" customWidth="1"/>
    <col min="9474" max="9474" width="46.21875" bestFit="1" customWidth="1"/>
    <col min="9730" max="9730" width="46.21875" bestFit="1" customWidth="1"/>
    <col min="9986" max="9986" width="46.21875" bestFit="1" customWidth="1"/>
    <col min="10242" max="10242" width="46.21875" bestFit="1" customWidth="1"/>
    <col min="10498" max="10498" width="46.21875" bestFit="1" customWidth="1"/>
    <col min="10754" max="10754" width="46.21875" bestFit="1" customWidth="1"/>
    <col min="11010" max="11010" width="46.21875" bestFit="1" customWidth="1"/>
    <col min="11266" max="11266" width="46.21875" bestFit="1" customWidth="1"/>
    <col min="11522" max="11522" width="46.21875" bestFit="1" customWidth="1"/>
    <col min="11778" max="11778" width="46.21875" bestFit="1" customWidth="1"/>
    <col min="12034" max="12034" width="46.21875" bestFit="1" customWidth="1"/>
    <col min="12290" max="12290" width="46.21875" bestFit="1" customWidth="1"/>
    <col min="12546" max="12546" width="46.21875" bestFit="1" customWidth="1"/>
    <col min="12802" max="12802" width="46.21875" bestFit="1" customWidth="1"/>
    <col min="13058" max="13058" width="46.21875" bestFit="1" customWidth="1"/>
    <col min="13314" max="13314" width="46.21875" bestFit="1" customWidth="1"/>
    <col min="13570" max="13570" width="46.21875" bestFit="1" customWidth="1"/>
    <col min="13826" max="13826" width="46.21875" bestFit="1" customWidth="1"/>
    <col min="14082" max="14082" width="46.21875" bestFit="1" customWidth="1"/>
    <col min="14338" max="14338" width="46.21875" bestFit="1" customWidth="1"/>
    <col min="14594" max="14594" width="46.21875" bestFit="1" customWidth="1"/>
    <col min="14850" max="14850" width="46.21875" bestFit="1" customWidth="1"/>
    <col min="15106" max="15106" width="46.21875" bestFit="1" customWidth="1"/>
    <col min="15362" max="15362" width="46.21875" bestFit="1" customWidth="1"/>
    <col min="15618" max="15618" width="46.21875" bestFit="1" customWidth="1"/>
    <col min="15874" max="15874" width="46.21875" bestFit="1" customWidth="1"/>
    <col min="16130" max="16130" width="46.21875" bestFit="1" customWidth="1"/>
  </cols>
  <sheetData>
    <row r="1" spans="1:9" ht="27.6" customHeight="1" x14ac:dyDescent="0.25">
      <c r="A1" s="68" t="s">
        <v>833</v>
      </c>
      <c r="B1" s="69" t="s">
        <v>27</v>
      </c>
      <c r="C1" s="69" t="s">
        <v>28</v>
      </c>
      <c r="D1" s="69" t="s">
        <v>29</v>
      </c>
      <c r="E1" s="69" t="s">
        <v>30</v>
      </c>
      <c r="F1" s="69" t="s">
        <v>31</v>
      </c>
      <c r="G1" s="70" t="s">
        <v>32</v>
      </c>
    </row>
    <row r="2" spans="1:9" ht="24.6" customHeight="1" x14ac:dyDescent="0.25">
      <c r="A2" s="239" t="s">
        <v>834</v>
      </c>
      <c r="B2" s="240"/>
      <c r="C2" s="240"/>
      <c r="D2" s="240"/>
      <c r="E2" s="240"/>
      <c r="F2" s="240"/>
      <c r="G2" s="241"/>
    </row>
    <row r="3" spans="1:9" ht="12.75" customHeight="1" x14ac:dyDescent="0.25">
      <c r="A3" s="64" t="s">
        <v>33</v>
      </c>
      <c r="B3" s="62" t="s">
        <v>34</v>
      </c>
      <c r="C3" s="62" t="s">
        <v>35</v>
      </c>
      <c r="D3" s="62" t="s">
        <v>36</v>
      </c>
      <c r="E3" s="75">
        <v>573000</v>
      </c>
      <c r="F3" s="75">
        <v>579760</v>
      </c>
      <c r="G3" s="76">
        <v>580603.53</v>
      </c>
    </row>
    <row r="4" spans="1:9" ht="12.75" customHeight="1" x14ac:dyDescent="0.25">
      <c r="A4" s="64" t="s">
        <v>33</v>
      </c>
      <c r="B4" s="62" t="s">
        <v>37</v>
      </c>
      <c r="C4" s="62" t="s">
        <v>35</v>
      </c>
      <c r="D4" s="62" t="s">
        <v>38</v>
      </c>
      <c r="E4" s="75">
        <v>13100</v>
      </c>
      <c r="F4" s="75">
        <v>13100</v>
      </c>
      <c r="G4" s="76">
        <v>12696.57</v>
      </c>
    </row>
    <row r="5" spans="1:9" ht="12.75" customHeight="1" x14ac:dyDescent="0.25">
      <c r="A5" s="64" t="s">
        <v>33</v>
      </c>
      <c r="B5" s="62" t="s">
        <v>39</v>
      </c>
      <c r="C5" s="62" t="s">
        <v>35</v>
      </c>
      <c r="D5" s="62" t="s">
        <v>40</v>
      </c>
      <c r="E5" s="75">
        <v>204700</v>
      </c>
      <c r="F5" s="75">
        <v>208285</v>
      </c>
      <c r="G5" s="76">
        <v>208285.72</v>
      </c>
      <c r="H5" s="82"/>
      <c r="I5" s="82"/>
    </row>
    <row r="6" spans="1:9" ht="12.75" customHeight="1" x14ac:dyDescent="0.25">
      <c r="A6" s="64" t="s">
        <v>33</v>
      </c>
      <c r="B6" s="62" t="s">
        <v>41</v>
      </c>
      <c r="C6" s="62" t="s">
        <v>35</v>
      </c>
      <c r="D6" s="62" t="s">
        <v>42</v>
      </c>
      <c r="E6" s="75">
        <v>157</v>
      </c>
      <c r="F6" s="75">
        <v>157</v>
      </c>
      <c r="G6" s="76">
        <v>157.4</v>
      </c>
    </row>
    <row r="7" spans="1:9" ht="12.75" customHeight="1" x14ac:dyDescent="0.25">
      <c r="A7" s="64" t="s">
        <v>33</v>
      </c>
      <c r="B7" s="62" t="s">
        <v>43</v>
      </c>
      <c r="C7" s="62" t="s">
        <v>35</v>
      </c>
      <c r="D7" s="62" t="s">
        <v>44</v>
      </c>
      <c r="E7" s="75">
        <v>1880</v>
      </c>
      <c r="F7" s="75">
        <v>1880</v>
      </c>
      <c r="G7" s="76">
        <v>1785.78</v>
      </c>
    </row>
    <row r="8" spans="1:9" ht="12.75" customHeight="1" x14ac:dyDescent="0.25">
      <c r="A8" s="64" t="s">
        <v>33</v>
      </c>
      <c r="B8" s="62" t="s">
        <v>45</v>
      </c>
      <c r="C8" s="62" t="s">
        <v>35</v>
      </c>
      <c r="D8" s="62" t="s">
        <v>46</v>
      </c>
      <c r="E8" s="75">
        <v>10</v>
      </c>
      <c r="F8" s="75">
        <v>10</v>
      </c>
      <c r="G8" s="76">
        <v>12.5</v>
      </c>
    </row>
    <row r="9" spans="1:9" ht="12.75" customHeight="1" x14ac:dyDescent="0.25">
      <c r="A9" s="64" t="s">
        <v>33</v>
      </c>
      <c r="B9" s="62" t="s">
        <v>47</v>
      </c>
      <c r="C9" s="62" t="s">
        <v>35</v>
      </c>
      <c r="D9" s="62" t="s">
        <v>48</v>
      </c>
      <c r="E9" s="75">
        <v>15000</v>
      </c>
      <c r="F9" s="75">
        <v>15000</v>
      </c>
      <c r="G9" s="76">
        <v>13350</v>
      </c>
    </row>
    <row r="10" spans="1:9" ht="12.75" customHeight="1" x14ac:dyDescent="0.25">
      <c r="A10" s="64" t="s">
        <v>33</v>
      </c>
      <c r="B10" s="62" t="s">
        <v>49</v>
      </c>
      <c r="C10" s="62" t="s">
        <v>35</v>
      </c>
      <c r="D10" s="62" t="s">
        <v>50</v>
      </c>
      <c r="E10" s="75">
        <v>36000</v>
      </c>
      <c r="F10" s="75">
        <v>37453</v>
      </c>
      <c r="G10" s="76">
        <v>37453.660000000003</v>
      </c>
    </row>
    <row r="11" spans="1:9" ht="12.75" customHeight="1" x14ac:dyDescent="0.25">
      <c r="A11" s="64" t="s">
        <v>33</v>
      </c>
      <c r="B11" s="62" t="s">
        <v>49</v>
      </c>
      <c r="C11" s="62" t="s">
        <v>35</v>
      </c>
      <c r="D11" s="62" t="s">
        <v>51</v>
      </c>
      <c r="E11" s="75">
        <v>12000</v>
      </c>
      <c r="F11" s="75">
        <v>14687</v>
      </c>
      <c r="G11" s="76">
        <v>14687.4</v>
      </c>
    </row>
    <row r="12" spans="1:9" ht="12.75" customHeight="1" x14ac:dyDescent="0.25">
      <c r="A12" s="64" t="s">
        <v>33</v>
      </c>
      <c r="B12" s="62" t="s">
        <v>52</v>
      </c>
      <c r="C12" s="62" t="s">
        <v>35</v>
      </c>
      <c r="D12" s="62" t="s">
        <v>53</v>
      </c>
      <c r="E12" s="75">
        <v>0</v>
      </c>
      <c r="F12" s="75">
        <v>0</v>
      </c>
      <c r="G12" s="76">
        <v>10</v>
      </c>
    </row>
    <row r="13" spans="1:9" ht="12.75" customHeight="1" x14ac:dyDescent="0.25">
      <c r="A13" s="64" t="s">
        <v>33</v>
      </c>
      <c r="B13" s="62" t="s">
        <v>54</v>
      </c>
      <c r="C13" s="62" t="s">
        <v>35</v>
      </c>
      <c r="D13" s="62" t="s">
        <v>55</v>
      </c>
      <c r="E13" s="75">
        <v>186</v>
      </c>
      <c r="F13" s="75">
        <v>186</v>
      </c>
      <c r="G13" s="76">
        <v>7.0000000000000007E-2</v>
      </c>
    </row>
    <row r="14" spans="1:9" ht="12.75" customHeight="1" x14ac:dyDescent="0.25">
      <c r="A14" s="64" t="s">
        <v>33</v>
      </c>
      <c r="B14" s="62" t="s">
        <v>56</v>
      </c>
      <c r="C14" s="62" t="s">
        <v>35</v>
      </c>
      <c r="D14" s="62" t="s">
        <v>57</v>
      </c>
      <c r="E14" s="75">
        <v>350</v>
      </c>
      <c r="F14" s="75">
        <v>455</v>
      </c>
      <c r="G14" s="76">
        <v>585</v>
      </c>
    </row>
    <row r="15" spans="1:9" ht="12.75" customHeight="1" x14ac:dyDescent="0.25">
      <c r="A15" s="64" t="s">
        <v>33</v>
      </c>
      <c r="B15" s="62" t="s">
        <v>56</v>
      </c>
      <c r="C15" s="62" t="s">
        <v>35</v>
      </c>
      <c r="D15" s="62" t="s">
        <v>58</v>
      </c>
      <c r="E15" s="75">
        <v>700</v>
      </c>
      <c r="F15" s="75">
        <v>700</v>
      </c>
      <c r="G15" s="76">
        <v>642.5</v>
      </c>
    </row>
    <row r="16" spans="1:9" ht="12.75" customHeight="1" x14ac:dyDescent="0.25">
      <c r="A16" s="64" t="s">
        <v>33</v>
      </c>
      <c r="B16" s="62" t="s">
        <v>56</v>
      </c>
      <c r="C16" s="62" t="s">
        <v>35</v>
      </c>
      <c r="D16" s="62" t="s">
        <v>1002</v>
      </c>
      <c r="E16" s="75">
        <v>1000</v>
      </c>
      <c r="F16" s="75">
        <v>2070</v>
      </c>
      <c r="G16" s="76">
        <v>2289.8200000000002</v>
      </c>
    </row>
    <row r="17" spans="1:7" ht="12.75" customHeight="1" x14ac:dyDescent="0.25">
      <c r="A17" s="64" t="s">
        <v>33</v>
      </c>
      <c r="B17" s="62" t="s">
        <v>56</v>
      </c>
      <c r="C17" s="62" t="s">
        <v>35</v>
      </c>
      <c r="D17" s="62" t="s">
        <v>59</v>
      </c>
      <c r="E17" s="75">
        <v>0</v>
      </c>
      <c r="F17" s="75">
        <v>133</v>
      </c>
      <c r="G17" s="76">
        <v>133</v>
      </c>
    </row>
    <row r="18" spans="1:7" ht="12.75" customHeight="1" x14ac:dyDescent="0.25">
      <c r="A18" s="64" t="s">
        <v>33</v>
      </c>
      <c r="B18" s="62" t="s">
        <v>56</v>
      </c>
      <c r="C18" s="62" t="s">
        <v>35</v>
      </c>
      <c r="D18" s="62" t="s">
        <v>60</v>
      </c>
      <c r="E18" s="75">
        <v>4000</v>
      </c>
      <c r="F18" s="75">
        <v>4000</v>
      </c>
      <c r="G18" s="76">
        <v>4000</v>
      </c>
    </row>
    <row r="19" spans="1:7" ht="12.75" customHeight="1" x14ac:dyDescent="0.25">
      <c r="A19" s="64" t="s">
        <v>33</v>
      </c>
      <c r="B19" s="62" t="s">
        <v>56</v>
      </c>
      <c r="C19" s="62" t="s">
        <v>35</v>
      </c>
      <c r="D19" s="62" t="s">
        <v>61</v>
      </c>
      <c r="E19" s="75">
        <v>2000</v>
      </c>
      <c r="F19" s="75">
        <v>2000</v>
      </c>
      <c r="G19" s="76">
        <v>1500</v>
      </c>
    </row>
    <row r="20" spans="1:7" ht="12.75" customHeight="1" x14ac:dyDescent="0.25">
      <c r="A20" s="64" t="s">
        <v>33</v>
      </c>
      <c r="B20" s="62" t="s">
        <v>62</v>
      </c>
      <c r="C20" s="62" t="s">
        <v>35</v>
      </c>
      <c r="D20" s="62" t="s">
        <v>63</v>
      </c>
      <c r="E20" s="75">
        <v>1200</v>
      </c>
      <c r="F20" s="75">
        <v>1200</v>
      </c>
      <c r="G20" s="76">
        <v>2092.5</v>
      </c>
    </row>
    <row r="21" spans="1:7" ht="12.75" customHeight="1" x14ac:dyDescent="0.25">
      <c r="A21" s="64" t="s">
        <v>33</v>
      </c>
      <c r="B21" s="62" t="s">
        <v>64</v>
      </c>
      <c r="C21" s="62" t="s">
        <v>35</v>
      </c>
      <c r="D21" s="62" t="s">
        <v>65</v>
      </c>
      <c r="E21" s="75">
        <v>0</v>
      </c>
      <c r="F21" s="75">
        <v>98</v>
      </c>
      <c r="G21" s="76">
        <v>97.83</v>
      </c>
    </row>
    <row r="22" spans="1:7" ht="12.75" customHeight="1" x14ac:dyDescent="0.25">
      <c r="A22" s="64" t="s">
        <v>33</v>
      </c>
      <c r="B22" s="62" t="s">
        <v>66</v>
      </c>
      <c r="C22" s="62" t="s">
        <v>35</v>
      </c>
      <c r="D22" s="62" t="s">
        <v>67</v>
      </c>
      <c r="E22" s="75">
        <v>1250</v>
      </c>
      <c r="F22" s="75">
        <v>1250</v>
      </c>
      <c r="G22" s="76">
        <v>1258</v>
      </c>
    </row>
    <row r="23" spans="1:7" ht="12.75" customHeight="1" x14ac:dyDescent="0.25">
      <c r="A23" s="64" t="s">
        <v>33</v>
      </c>
      <c r="B23" s="62" t="s">
        <v>66</v>
      </c>
      <c r="C23" s="62" t="s">
        <v>35</v>
      </c>
      <c r="D23" s="62" t="s">
        <v>68</v>
      </c>
      <c r="E23" s="75">
        <v>150</v>
      </c>
      <c r="F23" s="75">
        <v>7390</v>
      </c>
      <c r="G23" s="76">
        <v>7410</v>
      </c>
    </row>
    <row r="24" spans="1:7" ht="12.75" customHeight="1" x14ac:dyDescent="0.25">
      <c r="A24" s="64" t="s">
        <v>33</v>
      </c>
      <c r="B24" s="62" t="s">
        <v>66</v>
      </c>
      <c r="C24" s="62" t="s">
        <v>35</v>
      </c>
      <c r="D24" s="62" t="s">
        <v>69</v>
      </c>
      <c r="E24" s="75">
        <v>50</v>
      </c>
      <c r="F24" s="75">
        <v>50</v>
      </c>
      <c r="G24" s="76">
        <v>85</v>
      </c>
    </row>
    <row r="25" spans="1:7" ht="12.75" customHeight="1" x14ac:dyDescent="0.25">
      <c r="A25" s="64" t="s">
        <v>33</v>
      </c>
      <c r="B25" s="62" t="s">
        <v>66</v>
      </c>
      <c r="C25" s="62" t="s">
        <v>35</v>
      </c>
      <c r="D25" s="62" t="s">
        <v>70</v>
      </c>
      <c r="E25" s="75">
        <v>30</v>
      </c>
      <c r="F25" s="75">
        <v>30</v>
      </c>
      <c r="G25" s="76">
        <v>55</v>
      </c>
    </row>
    <row r="26" spans="1:7" ht="12.75" customHeight="1" x14ac:dyDescent="0.25">
      <c r="A26" s="64" t="s">
        <v>33</v>
      </c>
      <c r="B26" s="62" t="s">
        <v>66</v>
      </c>
      <c r="C26" s="62" t="s">
        <v>35</v>
      </c>
      <c r="D26" s="62" t="s">
        <v>71</v>
      </c>
      <c r="E26" s="75">
        <v>50</v>
      </c>
      <c r="F26" s="75">
        <v>50</v>
      </c>
      <c r="G26" s="76">
        <v>68</v>
      </c>
    </row>
    <row r="27" spans="1:7" ht="12.75" customHeight="1" x14ac:dyDescent="0.25">
      <c r="A27" s="64" t="s">
        <v>33</v>
      </c>
      <c r="B27" s="62" t="s">
        <v>66</v>
      </c>
      <c r="C27" s="62" t="s">
        <v>35</v>
      </c>
      <c r="D27" s="62" t="s">
        <v>72</v>
      </c>
      <c r="E27" s="75">
        <v>50</v>
      </c>
      <c r="F27" s="75">
        <v>130</v>
      </c>
      <c r="G27" s="76">
        <v>130</v>
      </c>
    </row>
    <row r="28" spans="1:7" ht="12.75" customHeight="1" x14ac:dyDescent="0.25">
      <c r="A28" s="64" t="s">
        <v>33</v>
      </c>
      <c r="B28" s="62" t="s">
        <v>73</v>
      </c>
      <c r="C28" s="62" t="s">
        <v>35</v>
      </c>
      <c r="D28" s="62" t="s">
        <v>74</v>
      </c>
      <c r="E28" s="75">
        <v>0</v>
      </c>
      <c r="F28" s="75">
        <v>0</v>
      </c>
      <c r="G28" s="76">
        <v>10</v>
      </c>
    </row>
    <row r="29" spans="1:7" ht="12.75" customHeight="1" x14ac:dyDescent="0.25">
      <c r="A29" s="64" t="s">
        <v>33</v>
      </c>
      <c r="B29" s="62" t="s">
        <v>75</v>
      </c>
      <c r="C29" s="62" t="s">
        <v>35</v>
      </c>
      <c r="D29" s="62" t="s">
        <v>76</v>
      </c>
      <c r="E29" s="75">
        <v>500</v>
      </c>
      <c r="F29" s="75">
        <v>4495</v>
      </c>
      <c r="G29" s="76">
        <v>4827.5</v>
      </c>
    </row>
    <row r="30" spans="1:7" ht="12.75" customHeight="1" x14ac:dyDescent="0.25">
      <c r="A30" s="64" t="s">
        <v>33</v>
      </c>
      <c r="B30" s="62" t="s">
        <v>75</v>
      </c>
      <c r="C30" s="62" t="s">
        <v>35</v>
      </c>
      <c r="D30" s="62" t="s">
        <v>77</v>
      </c>
      <c r="E30" s="75">
        <v>1000</v>
      </c>
      <c r="F30" s="75">
        <v>1272</v>
      </c>
      <c r="G30" s="76">
        <v>1642.13</v>
      </c>
    </row>
    <row r="31" spans="1:7" ht="12.75" customHeight="1" x14ac:dyDescent="0.25">
      <c r="A31" s="64" t="s">
        <v>33</v>
      </c>
      <c r="B31" s="62" t="s">
        <v>75</v>
      </c>
      <c r="C31" s="62" t="s">
        <v>35</v>
      </c>
      <c r="D31" s="62" t="s">
        <v>78</v>
      </c>
      <c r="E31" s="75">
        <v>50</v>
      </c>
      <c r="F31" s="75">
        <v>68</v>
      </c>
      <c r="G31" s="76">
        <v>78</v>
      </c>
    </row>
    <row r="32" spans="1:7" ht="12.75" customHeight="1" x14ac:dyDescent="0.25">
      <c r="A32" s="64" t="s">
        <v>33</v>
      </c>
      <c r="B32" s="62" t="s">
        <v>75</v>
      </c>
      <c r="C32" s="62" t="s">
        <v>35</v>
      </c>
      <c r="D32" s="62" t="s">
        <v>79</v>
      </c>
      <c r="E32" s="75">
        <v>203270</v>
      </c>
      <c r="F32" s="75">
        <v>204270</v>
      </c>
      <c r="G32" s="76">
        <v>204439.75</v>
      </c>
    </row>
    <row r="33" spans="1:9" ht="12.75" customHeight="1" x14ac:dyDescent="0.25">
      <c r="A33" s="64" t="s">
        <v>33</v>
      </c>
      <c r="B33" s="62" t="s">
        <v>75</v>
      </c>
      <c r="C33" s="62" t="s">
        <v>35</v>
      </c>
      <c r="D33" s="62" t="s">
        <v>80</v>
      </c>
      <c r="E33" s="75">
        <v>400</v>
      </c>
      <c r="F33" s="75">
        <v>920</v>
      </c>
      <c r="G33" s="76">
        <v>933.32</v>
      </c>
    </row>
    <row r="34" spans="1:9" ht="12.75" customHeight="1" x14ac:dyDescent="0.25">
      <c r="A34" s="64" t="s">
        <v>33</v>
      </c>
      <c r="B34" s="62" t="s">
        <v>75</v>
      </c>
      <c r="C34" s="62" t="s">
        <v>35</v>
      </c>
      <c r="D34" s="62" t="s">
        <v>1003</v>
      </c>
      <c r="E34" s="75">
        <v>0</v>
      </c>
      <c r="F34" s="75">
        <v>159</v>
      </c>
      <c r="G34" s="76">
        <v>158.82</v>
      </c>
    </row>
    <row r="35" spans="1:9" ht="12.75" customHeight="1" x14ac:dyDescent="0.25">
      <c r="A35" s="64" t="s">
        <v>33</v>
      </c>
      <c r="B35" s="62" t="s">
        <v>75</v>
      </c>
      <c r="C35" s="62" t="s">
        <v>35</v>
      </c>
      <c r="D35" s="62" t="s">
        <v>81</v>
      </c>
      <c r="E35" s="75">
        <v>50</v>
      </c>
      <c r="F35" s="75">
        <v>50</v>
      </c>
      <c r="G35" s="76">
        <v>72</v>
      </c>
    </row>
    <row r="36" spans="1:9" ht="12.75" customHeight="1" x14ac:dyDescent="0.25">
      <c r="A36" s="64" t="s">
        <v>33</v>
      </c>
      <c r="B36" s="62" t="s">
        <v>75</v>
      </c>
      <c r="C36" s="62" t="s">
        <v>35</v>
      </c>
      <c r="D36" s="62" t="s">
        <v>82</v>
      </c>
      <c r="E36" s="75">
        <v>700</v>
      </c>
      <c r="F36" s="75">
        <v>700</v>
      </c>
      <c r="G36" s="76">
        <v>778</v>
      </c>
    </row>
    <row r="37" spans="1:9" ht="12.75" customHeight="1" x14ac:dyDescent="0.25">
      <c r="A37" s="64" t="s">
        <v>33</v>
      </c>
      <c r="B37" s="62" t="s">
        <v>75</v>
      </c>
      <c r="C37" s="62" t="s">
        <v>35</v>
      </c>
      <c r="D37" s="62" t="s">
        <v>83</v>
      </c>
      <c r="E37" s="75">
        <v>250</v>
      </c>
      <c r="F37" s="75">
        <v>250</v>
      </c>
      <c r="G37" s="76">
        <v>239.55</v>
      </c>
    </row>
    <row r="38" spans="1:9" ht="12.75" customHeight="1" x14ac:dyDescent="0.25">
      <c r="A38" s="64" t="s">
        <v>33</v>
      </c>
      <c r="B38" s="62" t="s">
        <v>75</v>
      </c>
      <c r="C38" s="62" t="s">
        <v>35</v>
      </c>
      <c r="D38" s="62" t="s">
        <v>84</v>
      </c>
      <c r="E38" s="75">
        <v>1000</v>
      </c>
      <c r="F38" s="75">
        <v>1000</v>
      </c>
      <c r="G38" s="76">
        <v>884.86</v>
      </c>
      <c r="I38" s="82"/>
    </row>
    <row r="39" spans="1:9" ht="12.75" customHeight="1" x14ac:dyDescent="0.25">
      <c r="A39" s="64" t="s">
        <v>33</v>
      </c>
      <c r="B39" s="62" t="s">
        <v>75</v>
      </c>
      <c r="C39" s="62" t="s">
        <v>35</v>
      </c>
      <c r="D39" s="62" t="s">
        <v>85</v>
      </c>
      <c r="E39" s="75">
        <v>0</v>
      </c>
      <c r="F39" s="75">
        <v>54</v>
      </c>
      <c r="G39" s="76">
        <v>54</v>
      </c>
    </row>
    <row r="40" spans="1:9" ht="12.75" customHeight="1" x14ac:dyDescent="0.25">
      <c r="A40" s="64" t="s">
        <v>33</v>
      </c>
      <c r="B40" s="62" t="s">
        <v>75</v>
      </c>
      <c r="C40" s="62" t="s">
        <v>35</v>
      </c>
      <c r="D40" s="62" t="s">
        <v>1004</v>
      </c>
      <c r="E40" s="75">
        <v>0</v>
      </c>
      <c r="F40" s="75">
        <v>90</v>
      </c>
      <c r="G40" s="76">
        <v>90</v>
      </c>
    </row>
    <row r="41" spans="1:9" ht="12.75" customHeight="1" x14ac:dyDescent="0.25">
      <c r="A41" s="64" t="s">
        <v>33</v>
      </c>
      <c r="B41" s="62" t="s">
        <v>75</v>
      </c>
      <c r="C41" s="62" t="s">
        <v>35</v>
      </c>
      <c r="D41" s="62" t="s">
        <v>86</v>
      </c>
      <c r="E41" s="75">
        <v>4</v>
      </c>
      <c r="F41" s="75">
        <v>4</v>
      </c>
      <c r="G41" s="76">
        <v>8.1</v>
      </c>
    </row>
    <row r="42" spans="1:9" ht="12.75" customHeight="1" x14ac:dyDescent="0.25">
      <c r="A42" s="64" t="s">
        <v>33</v>
      </c>
      <c r="B42" s="62" t="s">
        <v>75</v>
      </c>
      <c r="C42" s="62" t="s">
        <v>35</v>
      </c>
      <c r="D42" s="62" t="s">
        <v>87</v>
      </c>
      <c r="E42" s="75">
        <v>30</v>
      </c>
      <c r="F42" s="75">
        <v>30</v>
      </c>
      <c r="G42" s="76">
        <v>34.26</v>
      </c>
    </row>
    <row r="43" spans="1:9" ht="12.75" customHeight="1" x14ac:dyDescent="0.25">
      <c r="A43" s="64" t="s">
        <v>33</v>
      </c>
      <c r="B43" s="62" t="s">
        <v>75</v>
      </c>
      <c r="C43" s="62" t="s">
        <v>35</v>
      </c>
      <c r="D43" s="62" t="s">
        <v>88</v>
      </c>
      <c r="E43" s="75">
        <v>750</v>
      </c>
      <c r="F43" s="75">
        <v>1400</v>
      </c>
      <c r="G43" s="76">
        <v>1400</v>
      </c>
    </row>
    <row r="44" spans="1:9" ht="12.75" customHeight="1" x14ac:dyDescent="0.25">
      <c r="A44" s="64" t="s">
        <v>33</v>
      </c>
      <c r="B44" s="62" t="s">
        <v>75</v>
      </c>
      <c r="C44" s="62" t="s">
        <v>89</v>
      </c>
      <c r="D44" s="62" t="s">
        <v>90</v>
      </c>
      <c r="E44" s="75">
        <v>7500</v>
      </c>
      <c r="F44" s="75">
        <v>7500</v>
      </c>
      <c r="G44" s="76">
        <v>8367.85</v>
      </c>
    </row>
    <row r="45" spans="1:9" ht="12.75" customHeight="1" x14ac:dyDescent="0.25">
      <c r="A45" s="64" t="s">
        <v>33</v>
      </c>
      <c r="B45" s="62" t="s">
        <v>91</v>
      </c>
      <c r="C45" s="62" t="s">
        <v>92</v>
      </c>
      <c r="D45" s="62" t="s">
        <v>93</v>
      </c>
      <c r="E45" s="75">
        <v>10500</v>
      </c>
      <c r="F45" s="75">
        <v>8895</v>
      </c>
      <c r="G45" s="76">
        <v>8895</v>
      </c>
    </row>
    <row r="46" spans="1:9" ht="12.75" customHeight="1" x14ac:dyDescent="0.25">
      <c r="A46" s="64" t="s">
        <v>33</v>
      </c>
      <c r="B46" s="62" t="s">
        <v>91</v>
      </c>
      <c r="C46" s="62" t="s">
        <v>92</v>
      </c>
      <c r="D46" s="62" t="s">
        <v>94</v>
      </c>
      <c r="E46" s="75">
        <v>4800</v>
      </c>
      <c r="F46" s="75">
        <v>5100</v>
      </c>
      <c r="G46" s="76">
        <v>5080</v>
      </c>
    </row>
    <row r="47" spans="1:9" ht="12.75" customHeight="1" x14ac:dyDescent="0.25">
      <c r="A47" s="64" t="s">
        <v>33</v>
      </c>
      <c r="B47" s="62" t="s">
        <v>95</v>
      </c>
      <c r="C47" s="62" t="s">
        <v>35</v>
      </c>
      <c r="D47" s="62" t="s">
        <v>96</v>
      </c>
      <c r="E47" s="75">
        <v>0</v>
      </c>
      <c r="F47" s="75">
        <v>2536</v>
      </c>
      <c r="G47" s="76">
        <v>2207.1799999999998</v>
      </c>
    </row>
    <row r="48" spans="1:9" ht="12.75" customHeight="1" x14ac:dyDescent="0.25">
      <c r="A48" s="64" t="s">
        <v>33</v>
      </c>
      <c r="B48" s="62" t="s">
        <v>95</v>
      </c>
      <c r="C48" s="62" t="s">
        <v>89</v>
      </c>
      <c r="D48" s="62" t="s">
        <v>96</v>
      </c>
      <c r="E48" s="75">
        <v>26600</v>
      </c>
      <c r="F48" s="75">
        <v>25951</v>
      </c>
      <c r="G48" s="76">
        <v>13065.81</v>
      </c>
    </row>
    <row r="49" spans="1:9" ht="12.75" customHeight="1" x14ac:dyDescent="0.25">
      <c r="A49" s="64" t="s">
        <v>33</v>
      </c>
      <c r="B49" s="62" t="s">
        <v>95</v>
      </c>
      <c r="C49" s="62" t="s">
        <v>89</v>
      </c>
      <c r="D49" s="62" t="s">
        <v>97</v>
      </c>
      <c r="E49" s="75">
        <v>1400</v>
      </c>
      <c r="F49" s="75">
        <v>2254</v>
      </c>
      <c r="G49" s="76">
        <v>2583.1999999999998</v>
      </c>
    </row>
    <row r="50" spans="1:9" ht="12.75" customHeight="1" x14ac:dyDescent="0.25">
      <c r="A50" s="64" t="s">
        <v>33</v>
      </c>
      <c r="B50" s="62" t="s">
        <v>98</v>
      </c>
      <c r="C50" s="62" t="s">
        <v>35</v>
      </c>
      <c r="D50" s="62" t="s">
        <v>99</v>
      </c>
      <c r="E50" s="75">
        <v>82</v>
      </c>
      <c r="F50" s="75">
        <v>82</v>
      </c>
      <c r="G50" s="76">
        <v>0</v>
      </c>
    </row>
    <row r="51" spans="1:9" ht="12.75" customHeight="1" x14ac:dyDescent="0.25">
      <c r="A51" s="64" t="s">
        <v>33</v>
      </c>
      <c r="B51" s="62" t="s">
        <v>98</v>
      </c>
      <c r="C51" s="62" t="s">
        <v>35</v>
      </c>
      <c r="D51" s="62" t="s">
        <v>100</v>
      </c>
      <c r="E51" s="75">
        <v>64</v>
      </c>
      <c r="F51" s="75">
        <v>96</v>
      </c>
      <c r="G51" s="76">
        <v>158.69999999999999</v>
      </c>
    </row>
    <row r="52" spans="1:9" ht="12.75" customHeight="1" x14ac:dyDescent="0.25">
      <c r="A52" s="64" t="s">
        <v>33</v>
      </c>
      <c r="B52" s="62" t="s">
        <v>98</v>
      </c>
      <c r="C52" s="62" t="s">
        <v>35</v>
      </c>
      <c r="D52" s="62" t="s">
        <v>1005</v>
      </c>
      <c r="E52" s="75">
        <v>0</v>
      </c>
      <c r="F52" s="75">
        <v>5700</v>
      </c>
      <c r="G52" s="76">
        <v>5732.4</v>
      </c>
    </row>
    <row r="53" spans="1:9" ht="12.75" customHeight="1" x14ac:dyDescent="0.25">
      <c r="A53" s="64" t="s">
        <v>33</v>
      </c>
      <c r="B53" s="62" t="s">
        <v>101</v>
      </c>
      <c r="C53" s="62" t="s">
        <v>35</v>
      </c>
      <c r="D53" s="62" t="s">
        <v>102</v>
      </c>
      <c r="E53" s="75">
        <v>0</v>
      </c>
      <c r="F53" s="75">
        <v>5000</v>
      </c>
      <c r="G53" s="76">
        <v>5132</v>
      </c>
    </row>
    <row r="54" spans="1:9" ht="12.75" customHeight="1" x14ac:dyDescent="0.25">
      <c r="A54" s="64" t="s">
        <v>33</v>
      </c>
      <c r="B54" s="62" t="s">
        <v>103</v>
      </c>
      <c r="C54" s="62" t="s">
        <v>35</v>
      </c>
      <c r="D54" s="62" t="s">
        <v>104</v>
      </c>
      <c r="E54" s="75">
        <v>0</v>
      </c>
      <c r="F54" s="75">
        <v>98</v>
      </c>
      <c r="G54" s="76">
        <v>97.97</v>
      </c>
    </row>
    <row r="55" spans="1:9" ht="12.75" customHeight="1" x14ac:dyDescent="0.25">
      <c r="A55" s="64" t="s">
        <v>33</v>
      </c>
      <c r="B55" s="62" t="s">
        <v>105</v>
      </c>
      <c r="C55" s="62" t="s">
        <v>106</v>
      </c>
      <c r="D55" s="62" t="s">
        <v>107</v>
      </c>
      <c r="E55" s="75">
        <v>3000</v>
      </c>
      <c r="F55" s="75">
        <v>3000</v>
      </c>
      <c r="G55" s="76">
        <v>3000</v>
      </c>
    </row>
    <row r="56" spans="1:9" ht="12.75" customHeight="1" x14ac:dyDescent="0.25">
      <c r="A56" s="64" t="s">
        <v>33</v>
      </c>
      <c r="B56" s="62" t="s">
        <v>105</v>
      </c>
      <c r="C56" s="62" t="s">
        <v>106</v>
      </c>
      <c r="D56" s="62" t="s">
        <v>1006</v>
      </c>
      <c r="E56" s="75">
        <v>0</v>
      </c>
      <c r="F56" s="75">
        <v>800</v>
      </c>
      <c r="G56" s="76">
        <v>800</v>
      </c>
    </row>
    <row r="57" spans="1:9" ht="12.75" customHeight="1" x14ac:dyDescent="0.25">
      <c r="A57" s="64" t="s">
        <v>33</v>
      </c>
      <c r="B57" s="62" t="s">
        <v>105</v>
      </c>
      <c r="C57" s="62" t="s">
        <v>106</v>
      </c>
      <c r="D57" s="62" t="s">
        <v>1007</v>
      </c>
      <c r="E57" s="75">
        <v>0</v>
      </c>
      <c r="F57" s="75">
        <v>8350</v>
      </c>
      <c r="G57" s="76">
        <v>8350</v>
      </c>
    </row>
    <row r="58" spans="1:9" ht="12.75" customHeight="1" x14ac:dyDescent="0.25">
      <c r="A58" s="64" t="s">
        <v>33</v>
      </c>
      <c r="B58" s="62" t="s">
        <v>105</v>
      </c>
      <c r="C58" s="62" t="s">
        <v>108</v>
      </c>
      <c r="D58" s="62" t="s">
        <v>109</v>
      </c>
      <c r="E58" s="75">
        <v>200</v>
      </c>
      <c r="F58" s="75">
        <v>300</v>
      </c>
      <c r="G58" s="76">
        <v>300</v>
      </c>
    </row>
    <row r="59" spans="1:9" ht="12.75" customHeight="1" x14ac:dyDescent="0.25">
      <c r="A59" s="64" t="s">
        <v>33</v>
      </c>
      <c r="B59" s="62" t="s">
        <v>105</v>
      </c>
      <c r="C59" s="62" t="s">
        <v>108</v>
      </c>
      <c r="D59" s="62" t="s">
        <v>110</v>
      </c>
      <c r="E59" s="75">
        <v>0</v>
      </c>
      <c r="F59" s="75">
        <v>1400</v>
      </c>
      <c r="G59" s="76">
        <v>1400</v>
      </c>
    </row>
    <row r="60" spans="1:9" ht="12.75" customHeight="1" x14ac:dyDescent="0.25">
      <c r="A60" s="64" t="s">
        <v>33</v>
      </c>
      <c r="B60" s="62" t="s">
        <v>111</v>
      </c>
      <c r="C60" s="62" t="s">
        <v>112</v>
      </c>
      <c r="D60" s="62" t="s">
        <v>113</v>
      </c>
      <c r="E60" s="75">
        <v>244775</v>
      </c>
      <c r="F60" s="75">
        <v>232563</v>
      </c>
      <c r="G60" s="76">
        <v>232563</v>
      </c>
      <c r="I60" s="82"/>
    </row>
    <row r="61" spans="1:9" ht="12.75" customHeight="1" x14ac:dyDescent="0.25">
      <c r="A61" s="64" t="s">
        <v>33</v>
      </c>
      <c r="B61" s="62" t="s">
        <v>111</v>
      </c>
      <c r="C61" s="62" t="s">
        <v>112</v>
      </c>
      <c r="D61" s="62" t="s">
        <v>114</v>
      </c>
      <c r="E61" s="75">
        <v>0</v>
      </c>
      <c r="F61" s="75">
        <v>1651</v>
      </c>
      <c r="G61" s="76">
        <v>1651</v>
      </c>
    </row>
    <row r="62" spans="1:9" ht="12.75" customHeight="1" x14ac:dyDescent="0.25">
      <c r="A62" s="64" t="s">
        <v>33</v>
      </c>
      <c r="B62" s="62" t="s">
        <v>111</v>
      </c>
      <c r="C62" s="62" t="s">
        <v>112</v>
      </c>
      <c r="D62" s="62" t="s">
        <v>1008</v>
      </c>
      <c r="E62" s="75">
        <v>0</v>
      </c>
      <c r="F62" s="75">
        <v>11298</v>
      </c>
      <c r="G62" s="76">
        <v>11298</v>
      </c>
    </row>
    <row r="63" spans="1:9" ht="12.75" customHeight="1" x14ac:dyDescent="0.25">
      <c r="A63" s="64" t="s">
        <v>33</v>
      </c>
      <c r="B63" s="62" t="s">
        <v>111</v>
      </c>
      <c r="C63" s="62" t="s">
        <v>112</v>
      </c>
      <c r="D63" s="62" t="s">
        <v>1009</v>
      </c>
      <c r="E63" s="75">
        <v>0</v>
      </c>
      <c r="F63" s="75">
        <v>180</v>
      </c>
      <c r="G63" s="76">
        <v>180</v>
      </c>
    </row>
    <row r="64" spans="1:9" ht="12.75" customHeight="1" x14ac:dyDescent="0.25">
      <c r="A64" s="64" t="s">
        <v>33</v>
      </c>
      <c r="B64" s="62" t="s">
        <v>111</v>
      </c>
      <c r="C64" s="62" t="s">
        <v>112</v>
      </c>
      <c r="D64" s="62" t="s">
        <v>115</v>
      </c>
      <c r="E64" s="75">
        <v>217140</v>
      </c>
      <c r="F64" s="75">
        <v>211680</v>
      </c>
      <c r="G64" s="76">
        <v>211680</v>
      </c>
    </row>
    <row r="65" spans="1:7" ht="12.75" customHeight="1" x14ac:dyDescent="0.25">
      <c r="A65" s="64" t="s">
        <v>33</v>
      </c>
      <c r="B65" s="62" t="s">
        <v>111</v>
      </c>
      <c r="C65" s="62" t="s">
        <v>112</v>
      </c>
      <c r="D65" s="62" t="s">
        <v>116</v>
      </c>
      <c r="E65" s="75">
        <v>0</v>
      </c>
      <c r="F65" s="75">
        <v>1801</v>
      </c>
      <c r="G65" s="76">
        <v>1801.13</v>
      </c>
    </row>
    <row r="66" spans="1:7" ht="12.75" customHeight="1" x14ac:dyDescent="0.25">
      <c r="A66" s="64" t="s">
        <v>33</v>
      </c>
      <c r="B66" s="62" t="s">
        <v>111</v>
      </c>
      <c r="C66" s="62" t="s">
        <v>112</v>
      </c>
      <c r="D66" s="62" t="s">
        <v>117</v>
      </c>
      <c r="E66" s="75">
        <v>0</v>
      </c>
      <c r="F66" s="75">
        <v>3425</v>
      </c>
      <c r="G66" s="76">
        <v>3424.27</v>
      </c>
    </row>
    <row r="67" spans="1:7" ht="12.75" customHeight="1" x14ac:dyDescent="0.25">
      <c r="A67" s="64" t="s">
        <v>33</v>
      </c>
      <c r="B67" s="62" t="s">
        <v>111</v>
      </c>
      <c r="C67" s="62" t="s">
        <v>112</v>
      </c>
      <c r="D67" s="62" t="s">
        <v>118</v>
      </c>
      <c r="E67" s="75">
        <v>0</v>
      </c>
      <c r="F67" s="75">
        <v>23164</v>
      </c>
      <c r="G67" s="76">
        <v>23164.400000000001</v>
      </c>
    </row>
    <row r="68" spans="1:7" ht="12.75" customHeight="1" x14ac:dyDescent="0.25">
      <c r="A68" s="64" t="s">
        <v>33</v>
      </c>
      <c r="B68" s="62" t="s">
        <v>111</v>
      </c>
      <c r="C68" s="62" t="s">
        <v>112</v>
      </c>
      <c r="D68" s="62" t="s">
        <v>1010</v>
      </c>
      <c r="E68" s="75">
        <v>0</v>
      </c>
      <c r="F68" s="75">
        <v>911</v>
      </c>
      <c r="G68" s="76">
        <v>911.15</v>
      </c>
    </row>
    <row r="69" spans="1:7" ht="12.75" customHeight="1" x14ac:dyDescent="0.25">
      <c r="A69" s="64" t="s">
        <v>33</v>
      </c>
      <c r="B69" s="62" t="s">
        <v>111</v>
      </c>
      <c r="C69" s="62" t="s">
        <v>112</v>
      </c>
      <c r="D69" s="62" t="s">
        <v>119</v>
      </c>
      <c r="E69" s="75">
        <v>0</v>
      </c>
      <c r="F69" s="75">
        <v>2000</v>
      </c>
      <c r="G69" s="76">
        <v>2000</v>
      </c>
    </row>
    <row r="70" spans="1:7" ht="12.75" customHeight="1" x14ac:dyDescent="0.25">
      <c r="A70" s="64" t="s">
        <v>33</v>
      </c>
      <c r="B70" s="62" t="s">
        <v>111</v>
      </c>
      <c r="C70" s="62" t="s">
        <v>112</v>
      </c>
      <c r="D70" s="62" t="s">
        <v>120</v>
      </c>
      <c r="E70" s="75">
        <v>14002</v>
      </c>
      <c r="F70" s="75">
        <v>25686</v>
      </c>
      <c r="G70" s="76">
        <v>25686</v>
      </c>
    </row>
    <row r="71" spans="1:7" ht="12.75" customHeight="1" x14ac:dyDescent="0.25">
      <c r="A71" s="64" t="s">
        <v>33</v>
      </c>
      <c r="B71" s="62" t="s">
        <v>111</v>
      </c>
      <c r="C71" s="62" t="s">
        <v>112</v>
      </c>
      <c r="D71" s="62" t="s">
        <v>1011</v>
      </c>
      <c r="E71" s="75">
        <v>0</v>
      </c>
      <c r="F71" s="75">
        <v>1400</v>
      </c>
      <c r="G71" s="76">
        <v>1400</v>
      </c>
    </row>
    <row r="72" spans="1:7" ht="12.75" customHeight="1" x14ac:dyDescent="0.25">
      <c r="A72" s="64" t="s">
        <v>33</v>
      </c>
      <c r="B72" s="62" t="s">
        <v>111</v>
      </c>
      <c r="C72" s="62" t="s">
        <v>112</v>
      </c>
      <c r="D72" s="62" t="s">
        <v>1012</v>
      </c>
      <c r="E72" s="75">
        <v>0</v>
      </c>
      <c r="F72" s="75">
        <v>2593</v>
      </c>
      <c r="G72" s="76">
        <v>2593</v>
      </c>
    </row>
    <row r="73" spans="1:7" ht="12.75" customHeight="1" x14ac:dyDescent="0.25">
      <c r="A73" s="64" t="s">
        <v>33</v>
      </c>
      <c r="B73" s="62" t="s">
        <v>111</v>
      </c>
      <c r="C73" s="62" t="s">
        <v>112</v>
      </c>
      <c r="D73" s="62" t="s">
        <v>1013</v>
      </c>
      <c r="E73" s="75">
        <v>0</v>
      </c>
      <c r="F73" s="75">
        <v>2442</v>
      </c>
      <c r="G73" s="76">
        <v>2442.44</v>
      </c>
    </row>
    <row r="74" spans="1:7" ht="12.75" customHeight="1" x14ac:dyDescent="0.25">
      <c r="A74" s="64" t="s">
        <v>33</v>
      </c>
      <c r="B74" s="62" t="s">
        <v>111</v>
      </c>
      <c r="C74" s="62" t="s">
        <v>112</v>
      </c>
      <c r="D74" s="62" t="s">
        <v>1014</v>
      </c>
      <c r="E74" s="75">
        <v>0</v>
      </c>
      <c r="F74" s="75">
        <v>10934</v>
      </c>
      <c r="G74" s="76">
        <v>10934</v>
      </c>
    </row>
    <row r="75" spans="1:7" ht="12.75" customHeight="1" x14ac:dyDescent="0.25">
      <c r="A75" s="64" t="s">
        <v>33</v>
      </c>
      <c r="B75" s="62" t="s">
        <v>111</v>
      </c>
      <c r="C75" s="62" t="s">
        <v>112</v>
      </c>
      <c r="D75" s="62" t="s">
        <v>1015</v>
      </c>
      <c r="E75" s="75">
        <v>0</v>
      </c>
      <c r="F75" s="75">
        <v>10000</v>
      </c>
      <c r="G75" s="76">
        <v>10000</v>
      </c>
    </row>
    <row r="76" spans="1:7" ht="12.75" customHeight="1" x14ac:dyDescent="0.25">
      <c r="A76" s="64" t="s">
        <v>33</v>
      </c>
      <c r="B76" s="62" t="s">
        <v>111</v>
      </c>
      <c r="C76" s="62" t="s">
        <v>121</v>
      </c>
      <c r="D76" s="62" t="s">
        <v>122</v>
      </c>
      <c r="E76" s="75">
        <v>0</v>
      </c>
      <c r="F76" s="75">
        <v>18950</v>
      </c>
      <c r="G76" s="76">
        <v>18950</v>
      </c>
    </row>
    <row r="77" spans="1:7" ht="12.75" customHeight="1" x14ac:dyDescent="0.25">
      <c r="A77" s="64" t="s">
        <v>33</v>
      </c>
      <c r="B77" s="62" t="s">
        <v>111</v>
      </c>
      <c r="C77" s="62" t="s">
        <v>121</v>
      </c>
      <c r="D77" s="62" t="s">
        <v>1016</v>
      </c>
      <c r="E77" s="75">
        <v>0</v>
      </c>
      <c r="F77" s="75">
        <v>1304</v>
      </c>
      <c r="G77" s="76">
        <v>1304</v>
      </c>
    </row>
    <row r="78" spans="1:7" ht="12.75" customHeight="1" x14ac:dyDescent="0.25">
      <c r="A78" s="64" t="s">
        <v>33</v>
      </c>
      <c r="B78" s="62" t="s">
        <v>111</v>
      </c>
      <c r="C78" s="62" t="s">
        <v>121</v>
      </c>
      <c r="D78" s="62" t="s">
        <v>1017</v>
      </c>
      <c r="E78" s="75">
        <v>0</v>
      </c>
      <c r="F78" s="75">
        <v>3444</v>
      </c>
      <c r="G78" s="76">
        <v>3444</v>
      </c>
    </row>
    <row r="79" spans="1:7" ht="12.75" customHeight="1" x14ac:dyDescent="0.25">
      <c r="A79" s="64" t="s">
        <v>33</v>
      </c>
      <c r="B79" s="62" t="s">
        <v>111</v>
      </c>
      <c r="C79" s="62" t="s">
        <v>123</v>
      </c>
      <c r="D79" s="62" t="s">
        <v>1018</v>
      </c>
      <c r="E79" s="75">
        <v>0</v>
      </c>
      <c r="F79" s="75">
        <v>10084</v>
      </c>
      <c r="G79" s="76">
        <v>10082.19</v>
      </c>
    </row>
    <row r="80" spans="1:7" ht="12.75" customHeight="1" x14ac:dyDescent="0.25">
      <c r="A80" s="64" t="s">
        <v>33</v>
      </c>
      <c r="B80" s="62" t="s">
        <v>111</v>
      </c>
      <c r="C80" s="62" t="s">
        <v>124</v>
      </c>
      <c r="D80" s="62" t="s">
        <v>1019</v>
      </c>
      <c r="E80" s="75">
        <v>0</v>
      </c>
      <c r="F80" s="75">
        <v>1785</v>
      </c>
      <c r="G80" s="76">
        <v>1780.31</v>
      </c>
    </row>
    <row r="81" spans="1:8" ht="12.75" customHeight="1" x14ac:dyDescent="0.25">
      <c r="A81" s="64" t="s">
        <v>33</v>
      </c>
      <c r="B81" s="62" t="s">
        <v>111</v>
      </c>
      <c r="C81" s="62" t="s">
        <v>1020</v>
      </c>
      <c r="D81" s="62" t="s">
        <v>1018</v>
      </c>
      <c r="E81" s="75">
        <v>0</v>
      </c>
      <c r="F81" s="75">
        <v>2730</v>
      </c>
      <c r="G81" s="76">
        <v>2730.2</v>
      </c>
    </row>
    <row r="82" spans="1:8" ht="12.75" customHeight="1" x14ac:dyDescent="0.25">
      <c r="A82" s="64" t="s">
        <v>33</v>
      </c>
      <c r="B82" s="62" t="s">
        <v>111</v>
      </c>
      <c r="C82" s="62" t="s">
        <v>1021</v>
      </c>
      <c r="D82" s="62" t="s">
        <v>1019</v>
      </c>
      <c r="E82" s="75">
        <v>0</v>
      </c>
      <c r="F82" s="75">
        <v>482</v>
      </c>
      <c r="G82" s="76">
        <v>481.8</v>
      </c>
    </row>
    <row r="83" spans="1:8" ht="12.75" customHeight="1" x14ac:dyDescent="0.25">
      <c r="A83" s="64" t="s">
        <v>33</v>
      </c>
      <c r="B83" s="62" t="s">
        <v>125</v>
      </c>
      <c r="C83" s="62" t="s">
        <v>126</v>
      </c>
      <c r="D83" s="62" t="s">
        <v>127</v>
      </c>
      <c r="E83" s="75">
        <v>0</v>
      </c>
      <c r="F83" s="75">
        <v>2812</v>
      </c>
      <c r="G83" s="76">
        <v>2812.05</v>
      </c>
    </row>
    <row r="84" spans="1:8" ht="12.75" customHeight="1" x14ac:dyDescent="0.25">
      <c r="A84" s="64" t="s">
        <v>33</v>
      </c>
      <c r="B84" s="62" t="s">
        <v>125</v>
      </c>
      <c r="C84" s="62" t="s">
        <v>126</v>
      </c>
      <c r="D84" s="62" t="s">
        <v>1022</v>
      </c>
      <c r="E84" s="75">
        <v>0</v>
      </c>
      <c r="F84" s="75">
        <v>20286</v>
      </c>
      <c r="G84" s="76">
        <v>20286</v>
      </c>
    </row>
    <row r="85" spans="1:8" ht="12.75" customHeight="1" x14ac:dyDescent="0.25">
      <c r="A85" s="64" t="s">
        <v>33</v>
      </c>
      <c r="B85" s="62" t="s">
        <v>128</v>
      </c>
      <c r="C85" s="62" t="s">
        <v>112</v>
      </c>
      <c r="D85" s="62" t="s">
        <v>129</v>
      </c>
      <c r="E85" s="75">
        <v>1889</v>
      </c>
      <c r="F85" s="75">
        <v>2086</v>
      </c>
      <c r="G85" s="76">
        <v>2086.04</v>
      </c>
    </row>
    <row r="86" spans="1:8" ht="12.75" customHeight="1" x14ac:dyDescent="0.25">
      <c r="A86" s="64" t="s">
        <v>33</v>
      </c>
      <c r="B86" s="62" t="s">
        <v>128</v>
      </c>
      <c r="C86" s="62" t="s">
        <v>112</v>
      </c>
      <c r="D86" s="62" t="s">
        <v>130</v>
      </c>
      <c r="E86" s="75">
        <v>2705</v>
      </c>
      <c r="F86" s="75">
        <v>2767</v>
      </c>
      <c r="G86" s="76">
        <v>2766.72</v>
      </c>
    </row>
    <row r="87" spans="1:8" ht="12.75" customHeight="1" x14ac:dyDescent="0.25">
      <c r="A87" s="64" t="s">
        <v>33</v>
      </c>
      <c r="B87" s="62" t="s">
        <v>128</v>
      </c>
      <c r="C87" s="62" t="s">
        <v>112</v>
      </c>
      <c r="D87" s="62" t="s">
        <v>131</v>
      </c>
      <c r="E87" s="75">
        <v>140</v>
      </c>
      <c r="F87" s="75">
        <v>155</v>
      </c>
      <c r="G87" s="76">
        <v>155.16</v>
      </c>
    </row>
    <row r="88" spans="1:8" ht="12.75" customHeight="1" x14ac:dyDescent="0.25">
      <c r="A88" s="64" t="s">
        <v>33</v>
      </c>
      <c r="B88" s="62" t="s">
        <v>128</v>
      </c>
      <c r="C88" s="62" t="s">
        <v>112</v>
      </c>
      <c r="D88" s="62" t="s">
        <v>132</v>
      </c>
      <c r="E88" s="75">
        <v>125</v>
      </c>
      <c r="F88" s="75">
        <v>155</v>
      </c>
      <c r="G88" s="76">
        <v>154.80000000000001</v>
      </c>
    </row>
    <row r="89" spans="1:8" ht="12.75" customHeight="1" x14ac:dyDescent="0.25">
      <c r="A89" s="64" t="s">
        <v>33</v>
      </c>
      <c r="B89" s="62" t="s">
        <v>128</v>
      </c>
      <c r="C89" s="62" t="s">
        <v>112</v>
      </c>
      <c r="D89" s="62" t="s">
        <v>133</v>
      </c>
      <c r="E89" s="75">
        <v>55</v>
      </c>
      <c r="F89" s="75">
        <v>55</v>
      </c>
      <c r="G89" s="76">
        <v>55.25</v>
      </c>
    </row>
    <row r="90" spans="1:8" ht="12.75" customHeight="1" x14ac:dyDescent="0.25">
      <c r="A90" s="64" t="s">
        <v>33</v>
      </c>
      <c r="B90" s="62" t="s">
        <v>128</v>
      </c>
      <c r="C90" s="62" t="s">
        <v>112</v>
      </c>
      <c r="D90" s="62" t="s">
        <v>134</v>
      </c>
      <c r="E90" s="75">
        <v>419</v>
      </c>
      <c r="F90" s="75">
        <v>422</v>
      </c>
      <c r="G90" s="76">
        <v>422.07</v>
      </c>
    </row>
    <row r="91" spans="1:8" ht="12.75" customHeight="1" thickBot="1" x14ac:dyDescent="0.3">
      <c r="A91" s="102" t="s">
        <v>33</v>
      </c>
      <c r="B91" s="91" t="s">
        <v>128</v>
      </c>
      <c r="C91" s="91" t="s">
        <v>112</v>
      </c>
      <c r="D91" s="91" t="s">
        <v>135</v>
      </c>
      <c r="E91" s="92">
        <v>110</v>
      </c>
      <c r="F91" s="92">
        <v>39</v>
      </c>
      <c r="G91" s="103">
        <v>38.799999999999997</v>
      </c>
      <c r="H91" s="82"/>
    </row>
    <row r="92" spans="1:8" ht="24.6" customHeight="1" thickBot="1" x14ac:dyDescent="0.3">
      <c r="A92" s="234" t="s">
        <v>834</v>
      </c>
      <c r="B92" s="242"/>
      <c r="C92" s="242"/>
      <c r="D92" s="242"/>
      <c r="E92" s="84">
        <v>1610373</v>
      </c>
      <c r="F92" s="84">
        <v>1791182</v>
      </c>
      <c r="G92" s="96">
        <v>1779487.46</v>
      </c>
    </row>
    <row r="93" spans="1:8" ht="24.6" customHeight="1" thickBot="1" x14ac:dyDescent="0.3">
      <c r="A93" s="71"/>
      <c r="B93" s="71"/>
      <c r="C93" s="71"/>
      <c r="D93" s="71"/>
      <c r="E93" s="82"/>
      <c r="F93" s="82"/>
      <c r="G93" s="82"/>
    </row>
    <row r="94" spans="1:8" ht="24.6" customHeight="1" thickBot="1" x14ac:dyDescent="0.3">
      <c r="A94" s="232" t="s">
        <v>996</v>
      </c>
      <c r="B94" s="233"/>
      <c r="C94" s="233"/>
      <c r="D94" s="106"/>
      <c r="E94" s="107"/>
      <c r="F94" s="107"/>
      <c r="G94" s="108"/>
    </row>
    <row r="95" spans="1:8" ht="12.75" customHeight="1" thickBot="1" x14ac:dyDescent="0.3">
      <c r="A95" s="113" t="s">
        <v>33</v>
      </c>
      <c r="B95" s="114" t="s">
        <v>1023</v>
      </c>
      <c r="C95" s="114" t="s">
        <v>1024</v>
      </c>
      <c r="D95" s="114" t="s">
        <v>1025</v>
      </c>
      <c r="E95" s="104">
        <v>0</v>
      </c>
      <c r="F95" s="104">
        <v>1343</v>
      </c>
      <c r="G95" s="105">
        <v>1343</v>
      </c>
    </row>
    <row r="96" spans="1:8" ht="23.4" customHeight="1" thickBot="1" x14ac:dyDescent="0.3">
      <c r="A96" s="243" t="s">
        <v>996</v>
      </c>
      <c r="B96" s="244"/>
      <c r="C96" s="244"/>
      <c r="D96" s="118"/>
      <c r="E96" s="84">
        <v>0</v>
      </c>
      <c r="F96" s="84">
        <v>1343</v>
      </c>
      <c r="G96" s="119">
        <v>1343</v>
      </c>
    </row>
    <row r="97" spans="1:7" ht="23.4" customHeight="1" thickBot="1" x14ac:dyDescent="0.3">
      <c r="A97" s="115"/>
      <c r="B97" s="115"/>
      <c r="C97" s="115"/>
      <c r="D97" s="116"/>
      <c r="E97" s="117"/>
      <c r="F97" s="117"/>
      <c r="G97" s="117"/>
    </row>
    <row r="98" spans="1:7" ht="22.8" customHeight="1" thickBot="1" x14ac:dyDescent="0.3">
      <c r="A98" s="232" t="s">
        <v>6</v>
      </c>
      <c r="B98" s="233"/>
      <c r="C98" s="233"/>
      <c r="D98" s="88"/>
      <c r="E98" s="89"/>
      <c r="F98" s="89"/>
      <c r="G98" s="90"/>
    </row>
    <row r="99" spans="1:7" ht="12.75" customHeight="1" x14ac:dyDescent="0.25">
      <c r="A99" s="109" t="s">
        <v>33</v>
      </c>
      <c r="B99" s="110" t="s">
        <v>136</v>
      </c>
      <c r="C99" s="110" t="s">
        <v>902</v>
      </c>
      <c r="D99" s="110" t="s">
        <v>1026</v>
      </c>
      <c r="E99" s="111">
        <v>0</v>
      </c>
      <c r="F99" s="111">
        <v>1788</v>
      </c>
      <c r="G99" s="112">
        <v>1787.73</v>
      </c>
    </row>
    <row r="100" spans="1:7" ht="12.75" customHeight="1" x14ac:dyDescent="0.25">
      <c r="A100" s="64" t="s">
        <v>33</v>
      </c>
      <c r="B100" s="62" t="s">
        <v>136</v>
      </c>
      <c r="C100" s="62" t="s">
        <v>902</v>
      </c>
      <c r="D100" s="62" t="s">
        <v>1027</v>
      </c>
      <c r="E100" s="75">
        <v>0</v>
      </c>
      <c r="F100" s="75">
        <v>500</v>
      </c>
      <c r="G100" s="76">
        <v>500</v>
      </c>
    </row>
    <row r="101" spans="1:7" ht="12.75" customHeight="1" x14ac:dyDescent="0.25">
      <c r="A101" s="64" t="s">
        <v>33</v>
      </c>
      <c r="B101" s="62" t="s">
        <v>136</v>
      </c>
      <c r="C101" s="62" t="s">
        <v>902</v>
      </c>
      <c r="D101" s="62" t="s">
        <v>1028</v>
      </c>
      <c r="E101" s="75">
        <v>0</v>
      </c>
      <c r="F101" s="75">
        <v>2139</v>
      </c>
      <c r="G101" s="76">
        <v>2138.5</v>
      </c>
    </row>
    <row r="102" spans="1:7" ht="12.75" customHeight="1" x14ac:dyDescent="0.25">
      <c r="A102" s="64" t="s">
        <v>33</v>
      </c>
      <c r="B102" s="62" t="s">
        <v>136</v>
      </c>
      <c r="C102" s="62" t="s">
        <v>902</v>
      </c>
      <c r="D102" s="62" t="s">
        <v>1029</v>
      </c>
      <c r="E102" s="75">
        <v>0</v>
      </c>
      <c r="F102" s="75">
        <v>500</v>
      </c>
      <c r="G102" s="76">
        <v>500</v>
      </c>
    </row>
    <row r="103" spans="1:7" ht="12.75" customHeight="1" x14ac:dyDescent="0.25">
      <c r="A103" s="64" t="s">
        <v>33</v>
      </c>
      <c r="B103" s="62" t="s">
        <v>136</v>
      </c>
      <c r="C103" s="62" t="s">
        <v>902</v>
      </c>
      <c r="D103" s="62" t="s">
        <v>137</v>
      </c>
      <c r="E103" s="75">
        <v>0</v>
      </c>
      <c r="F103" s="75">
        <v>8701</v>
      </c>
      <c r="G103" s="76">
        <v>8701.07</v>
      </c>
    </row>
    <row r="104" spans="1:7" ht="12.75" customHeight="1" x14ac:dyDescent="0.25">
      <c r="A104" s="64" t="s">
        <v>33</v>
      </c>
      <c r="B104" s="62" t="s">
        <v>136</v>
      </c>
      <c r="C104" s="62" t="s">
        <v>902</v>
      </c>
      <c r="D104" s="62" t="s">
        <v>1030</v>
      </c>
      <c r="E104" s="75">
        <v>0</v>
      </c>
      <c r="F104" s="75">
        <v>135</v>
      </c>
      <c r="G104" s="76">
        <v>135.13999999999999</v>
      </c>
    </row>
    <row r="105" spans="1:7" ht="12.75" customHeight="1" thickBot="1" x14ac:dyDescent="0.3">
      <c r="A105" s="98" t="s">
        <v>33</v>
      </c>
      <c r="B105" s="99" t="s">
        <v>138</v>
      </c>
      <c r="C105" s="99" t="s">
        <v>139</v>
      </c>
      <c r="D105" s="99" t="s">
        <v>140</v>
      </c>
      <c r="E105" s="100">
        <v>134287</v>
      </c>
      <c r="F105" s="100">
        <v>267197</v>
      </c>
      <c r="G105" s="101">
        <v>141084.87</v>
      </c>
    </row>
    <row r="106" spans="1:7" ht="23.4" customHeight="1" thickBot="1" x14ac:dyDescent="0.3">
      <c r="A106" s="234" t="s">
        <v>6</v>
      </c>
      <c r="B106" s="235"/>
      <c r="C106" s="235"/>
      <c r="D106" s="95"/>
      <c r="E106" s="83">
        <v>134287</v>
      </c>
      <c r="F106" s="83">
        <v>280960</v>
      </c>
      <c r="G106" s="87">
        <v>154847.31</v>
      </c>
    </row>
    <row r="107" spans="1:7" ht="32.4" customHeight="1" thickBot="1" x14ac:dyDescent="0.45">
      <c r="A107" s="236" t="s">
        <v>995</v>
      </c>
      <c r="B107" s="237"/>
      <c r="C107" s="237"/>
      <c r="D107" s="238"/>
      <c r="E107" s="120">
        <v>1744660</v>
      </c>
      <c r="F107" s="120">
        <v>2073485</v>
      </c>
      <c r="G107" s="121">
        <v>1935677.77</v>
      </c>
    </row>
    <row r="108" spans="1:7" ht="12.75" customHeight="1" x14ac:dyDescent="0.25">
      <c r="E108" s="82"/>
      <c r="F108" s="82"/>
      <c r="G108" s="82"/>
    </row>
  </sheetData>
  <mergeCells count="7">
    <mergeCell ref="A98:C98"/>
    <mergeCell ref="A106:C106"/>
    <mergeCell ref="A107:D107"/>
    <mergeCell ref="A2:G2"/>
    <mergeCell ref="A92:D92"/>
    <mergeCell ref="A94:C94"/>
    <mergeCell ref="A96:C96"/>
  </mergeCells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63604-814D-42AA-884B-47D615F72212}">
  <dimension ref="A1:I847"/>
  <sheetViews>
    <sheetView showOutlineSymbols="0" workbookViewId="0">
      <selection activeCell="K14" sqref="K14"/>
    </sheetView>
  </sheetViews>
  <sheetFormatPr defaultColWidth="9.109375" defaultRowHeight="12.75" customHeight="1" x14ac:dyDescent="0.25"/>
  <cols>
    <col min="4" max="4" width="58.77734375" bestFit="1" customWidth="1"/>
    <col min="5" max="7" width="13.33203125" style="82" bestFit="1" customWidth="1"/>
    <col min="9" max="9" width="10.6640625" bestFit="1" customWidth="1"/>
    <col min="260" max="260" width="58.77734375" bestFit="1" customWidth="1"/>
    <col min="516" max="516" width="58.77734375" bestFit="1" customWidth="1"/>
    <col min="772" max="772" width="58.77734375" bestFit="1" customWidth="1"/>
    <col min="1028" max="1028" width="58.77734375" bestFit="1" customWidth="1"/>
    <col min="1284" max="1284" width="58.77734375" bestFit="1" customWidth="1"/>
    <col min="1540" max="1540" width="58.77734375" bestFit="1" customWidth="1"/>
    <col min="1796" max="1796" width="58.77734375" bestFit="1" customWidth="1"/>
    <col min="2052" max="2052" width="58.77734375" bestFit="1" customWidth="1"/>
    <col min="2308" max="2308" width="58.77734375" bestFit="1" customWidth="1"/>
    <col min="2564" max="2564" width="58.77734375" bestFit="1" customWidth="1"/>
    <col min="2820" max="2820" width="58.77734375" bestFit="1" customWidth="1"/>
    <col min="3076" max="3076" width="58.77734375" bestFit="1" customWidth="1"/>
    <col min="3332" max="3332" width="58.77734375" bestFit="1" customWidth="1"/>
    <col min="3588" max="3588" width="58.77734375" bestFit="1" customWidth="1"/>
    <col min="3844" max="3844" width="58.77734375" bestFit="1" customWidth="1"/>
    <col min="4100" max="4100" width="58.77734375" bestFit="1" customWidth="1"/>
    <col min="4356" max="4356" width="58.77734375" bestFit="1" customWidth="1"/>
    <col min="4612" max="4612" width="58.77734375" bestFit="1" customWidth="1"/>
    <col min="4868" max="4868" width="58.77734375" bestFit="1" customWidth="1"/>
    <col min="5124" max="5124" width="58.77734375" bestFit="1" customWidth="1"/>
    <col min="5380" max="5380" width="58.77734375" bestFit="1" customWidth="1"/>
    <col min="5636" max="5636" width="58.77734375" bestFit="1" customWidth="1"/>
    <col min="5892" max="5892" width="58.77734375" bestFit="1" customWidth="1"/>
    <col min="6148" max="6148" width="58.77734375" bestFit="1" customWidth="1"/>
    <col min="6404" max="6404" width="58.77734375" bestFit="1" customWidth="1"/>
    <col min="6660" max="6660" width="58.77734375" bestFit="1" customWidth="1"/>
    <col min="6916" max="6916" width="58.77734375" bestFit="1" customWidth="1"/>
    <col min="7172" max="7172" width="58.77734375" bestFit="1" customWidth="1"/>
    <col min="7428" max="7428" width="58.77734375" bestFit="1" customWidth="1"/>
    <col min="7684" max="7684" width="58.77734375" bestFit="1" customWidth="1"/>
    <col min="7940" max="7940" width="58.77734375" bestFit="1" customWidth="1"/>
    <col min="8196" max="8196" width="58.77734375" bestFit="1" customWidth="1"/>
    <col min="8452" max="8452" width="58.77734375" bestFit="1" customWidth="1"/>
    <col min="8708" max="8708" width="58.77734375" bestFit="1" customWidth="1"/>
    <col min="8964" max="8964" width="58.77734375" bestFit="1" customWidth="1"/>
    <col min="9220" max="9220" width="58.77734375" bestFit="1" customWidth="1"/>
    <col min="9476" max="9476" width="58.77734375" bestFit="1" customWidth="1"/>
    <col min="9732" max="9732" width="58.77734375" bestFit="1" customWidth="1"/>
    <col min="9988" max="9988" width="58.77734375" bestFit="1" customWidth="1"/>
    <col min="10244" max="10244" width="58.77734375" bestFit="1" customWidth="1"/>
    <col min="10500" max="10500" width="58.77734375" bestFit="1" customWidth="1"/>
    <col min="10756" max="10756" width="58.77734375" bestFit="1" customWidth="1"/>
    <col min="11012" max="11012" width="58.77734375" bestFit="1" customWidth="1"/>
    <col min="11268" max="11268" width="58.77734375" bestFit="1" customWidth="1"/>
    <col min="11524" max="11524" width="58.77734375" bestFit="1" customWidth="1"/>
    <col min="11780" max="11780" width="58.77734375" bestFit="1" customWidth="1"/>
    <col min="12036" max="12036" width="58.77734375" bestFit="1" customWidth="1"/>
    <col min="12292" max="12292" width="58.77734375" bestFit="1" customWidth="1"/>
    <col min="12548" max="12548" width="58.77734375" bestFit="1" customWidth="1"/>
    <col min="12804" max="12804" width="58.77734375" bestFit="1" customWidth="1"/>
    <col min="13060" max="13060" width="58.77734375" bestFit="1" customWidth="1"/>
    <col min="13316" max="13316" width="58.77734375" bestFit="1" customWidth="1"/>
    <col min="13572" max="13572" width="58.77734375" bestFit="1" customWidth="1"/>
    <col min="13828" max="13828" width="58.77734375" bestFit="1" customWidth="1"/>
    <col min="14084" max="14084" width="58.77734375" bestFit="1" customWidth="1"/>
    <col min="14340" max="14340" width="58.77734375" bestFit="1" customWidth="1"/>
    <col min="14596" max="14596" width="58.77734375" bestFit="1" customWidth="1"/>
    <col min="14852" max="14852" width="58.77734375" bestFit="1" customWidth="1"/>
    <col min="15108" max="15108" width="58.77734375" bestFit="1" customWidth="1"/>
    <col min="15364" max="15364" width="58.77734375" bestFit="1" customWidth="1"/>
    <col min="15620" max="15620" width="58.77734375" bestFit="1" customWidth="1"/>
    <col min="15876" max="15876" width="58.77734375" bestFit="1" customWidth="1"/>
    <col min="16132" max="16132" width="58.77734375" bestFit="1" customWidth="1"/>
  </cols>
  <sheetData>
    <row r="1" spans="1:7" ht="27" customHeight="1" x14ac:dyDescent="0.25">
      <c r="A1" s="68" t="s">
        <v>823</v>
      </c>
      <c r="B1" s="69" t="s">
        <v>27</v>
      </c>
      <c r="C1" s="69" t="s">
        <v>28</v>
      </c>
      <c r="D1" s="69" t="s">
        <v>29</v>
      </c>
      <c r="E1" s="73" t="s">
        <v>30</v>
      </c>
      <c r="F1" s="73" t="s">
        <v>31</v>
      </c>
      <c r="G1" s="74" t="s">
        <v>32</v>
      </c>
    </row>
    <row r="2" spans="1:7" ht="22.2" customHeight="1" x14ac:dyDescent="0.25">
      <c r="A2" s="239" t="s">
        <v>834</v>
      </c>
      <c r="B2" s="240"/>
      <c r="C2" s="240"/>
      <c r="D2" s="240"/>
      <c r="E2" s="240"/>
      <c r="F2" s="240"/>
      <c r="G2" s="241"/>
    </row>
    <row r="3" spans="1:7" ht="12.75" customHeight="1" x14ac:dyDescent="0.25">
      <c r="A3" s="64" t="s">
        <v>174</v>
      </c>
      <c r="B3" s="62" t="s">
        <v>33</v>
      </c>
      <c r="C3" s="62" t="s">
        <v>33</v>
      </c>
      <c r="D3" s="62" t="s">
        <v>171</v>
      </c>
      <c r="E3" s="75"/>
      <c r="F3" s="75"/>
      <c r="G3" s="76"/>
    </row>
    <row r="4" spans="1:7" ht="12.75" customHeight="1" x14ac:dyDescent="0.25">
      <c r="A4" s="64" t="s">
        <v>33</v>
      </c>
      <c r="B4" s="62" t="s">
        <v>293</v>
      </c>
      <c r="C4" s="62" t="s">
        <v>112</v>
      </c>
      <c r="D4" s="62" t="s">
        <v>822</v>
      </c>
      <c r="E4" s="75">
        <v>0</v>
      </c>
      <c r="F4" s="75">
        <v>2543</v>
      </c>
      <c r="G4" s="76">
        <v>2542.87</v>
      </c>
    </row>
    <row r="5" spans="1:7" ht="12.75" customHeight="1" x14ac:dyDescent="0.25">
      <c r="A5" s="64" t="s">
        <v>33</v>
      </c>
      <c r="B5" s="62" t="s">
        <v>293</v>
      </c>
      <c r="C5" s="62" t="s">
        <v>35</v>
      </c>
      <c r="D5" s="62" t="s">
        <v>821</v>
      </c>
      <c r="E5" s="75">
        <v>91380</v>
      </c>
      <c r="F5" s="75">
        <v>84195</v>
      </c>
      <c r="G5" s="76">
        <v>82988.39</v>
      </c>
    </row>
    <row r="6" spans="1:7" ht="12.75" customHeight="1" x14ac:dyDescent="0.25">
      <c r="A6" s="64" t="s">
        <v>33</v>
      </c>
      <c r="B6" s="62" t="s">
        <v>291</v>
      </c>
      <c r="C6" s="62" t="s">
        <v>35</v>
      </c>
      <c r="D6" s="62" t="s">
        <v>820</v>
      </c>
      <c r="E6" s="75">
        <v>18480</v>
      </c>
      <c r="F6" s="75">
        <v>13765</v>
      </c>
      <c r="G6" s="76">
        <v>13765.44</v>
      </c>
    </row>
    <row r="7" spans="1:7" ht="12.75" customHeight="1" x14ac:dyDescent="0.25">
      <c r="A7" s="64" t="s">
        <v>33</v>
      </c>
      <c r="B7" s="62" t="s">
        <v>288</v>
      </c>
      <c r="C7" s="62" t="s">
        <v>35</v>
      </c>
      <c r="D7" s="62" t="s">
        <v>835</v>
      </c>
      <c r="E7" s="75">
        <v>0</v>
      </c>
      <c r="F7" s="75">
        <v>562</v>
      </c>
      <c r="G7" s="76">
        <v>561.79</v>
      </c>
    </row>
    <row r="8" spans="1:7" ht="12.75" customHeight="1" x14ac:dyDescent="0.25">
      <c r="A8" s="64" t="s">
        <v>33</v>
      </c>
      <c r="B8" s="62" t="s">
        <v>287</v>
      </c>
      <c r="C8" s="62" t="s">
        <v>35</v>
      </c>
      <c r="D8" s="62" t="s">
        <v>819</v>
      </c>
      <c r="E8" s="75">
        <v>6360</v>
      </c>
      <c r="F8" s="75">
        <v>5280</v>
      </c>
      <c r="G8" s="76">
        <v>5280.08</v>
      </c>
    </row>
    <row r="9" spans="1:7" ht="12.75" customHeight="1" x14ac:dyDescent="0.25">
      <c r="A9" s="64" t="s">
        <v>33</v>
      </c>
      <c r="B9" s="62" t="s">
        <v>285</v>
      </c>
      <c r="C9" s="62" t="s">
        <v>112</v>
      </c>
      <c r="D9" s="62" t="s">
        <v>818</v>
      </c>
      <c r="E9" s="75">
        <v>0</v>
      </c>
      <c r="F9" s="75">
        <v>253</v>
      </c>
      <c r="G9" s="76">
        <v>253</v>
      </c>
    </row>
    <row r="10" spans="1:7" ht="12.75" customHeight="1" x14ac:dyDescent="0.25">
      <c r="A10" s="64" t="s">
        <v>33</v>
      </c>
      <c r="B10" s="62" t="s">
        <v>285</v>
      </c>
      <c r="C10" s="62" t="s">
        <v>35</v>
      </c>
      <c r="D10" s="62" t="s">
        <v>817</v>
      </c>
      <c r="E10" s="75">
        <v>7008</v>
      </c>
      <c r="F10" s="75">
        <v>5808</v>
      </c>
      <c r="G10" s="76">
        <v>5717.84</v>
      </c>
    </row>
    <row r="11" spans="1:7" ht="12.75" customHeight="1" x14ac:dyDescent="0.25">
      <c r="A11" s="64" t="s">
        <v>33</v>
      </c>
      <c r="B11" s="62" t="s">
        <v>285</v>
      </c>
      <c r="C11" s="62" t="s">
        <v>35</v>
      </c>
      <c r="D11" s="62" t="s">
        <v>816</v>
      </c>
      <c r="E11" s="75">
        <v>150</v>
      </c>
      <c r="F11" s="75">
        <v>222</v>
      </c>
      <c r="G11" s="76">
        <v>222.2</v>
      </c>
    </row>
    <row r="12" spans="1:7" ht="12.75" customHeight="1" x14ac:dyDescent="0.25">
      <c r="A12" s="64" t="s">
        <v>33</v>
      </c>
      <c r="B12" s="62" t="s">
        <v>285</v>
      </c>
      <c r="C12" s="62" t="s">
        <v>35</v>
      </c>
      <c r="D12" s="62" t="s">
        <v>815</v>
      </c>
      <c r="E12" s="75">
        <v>260</v>
      </c>
      <c r="F12" s="75">
        <v>260</v>
      </c>
      <c r="G12" s="76">
        <v>122.1</v>
      </c>
    </row>
    <row r="13" spans="1:7" ht="12.75" customHeight="1" x14ac:dyDescent="0.25">
      <c r="A13" s="64" t="s">
        <v>33</v>
      </c>
      <c r="B13" s="62" t="s">
        <v>283</v>
      </c>
      <c r="C13" s="62" t="s">
        <v>35</v>
      </c>
      <c r="D13" s="62" t="s">
        <v>814</v>
      </c>
      <c r="E13" s="75">
        <v>3306</v>
      </c>
      <c r="F13" s="75">
        <v>4597</v>
      </c>
      <c r="G13" s="76">
        <v>4597.76</v>
      </c>
    </row>
    <row r="14" spans="1:7" ht="12.75" customHeight="1" x14ac:dyDescent="0.25">
      <c r="A14" s="64" t="s">
        <v>33</v>
      </c>
      <c r="B14" s="62" t="s">
        <v>283</v>
      </c>
      <c r="C14" s="62" t="s">
        <v>35</v>
      </c>
      <c r="D14" s="62" t="s">
        <v>813</v>
      </c>
      <c r="E14" s="75">
        <v>150</v>
      </c>
      <c r="F14" s="75">
        <v>150</v>
      </c>
      <c r="G14" s="76">
        <v>0</v>
      </c>
    </row>
    <row r="15" spans="1:7" ht="12.75" customHeight="1" x14ac:dyDescent="0.25">
      <c r="A15" s="64" t="s">
        <v>33</v>
      </c>
      <c r="B15" s="62" t="s">
        <v>283</v>
      </c>
      <c r="C15" s="62" t="s">
        <v>35</v>
      </c>
      <c r="D15" s="62" t="s">
        <v>812</v>
      </c>
      <c r="E15" s="75">
        <v>260</v>
      </c>
      <c r="F15" s="75">
        <v>260</v>
      </c>
      <c r="G15" s="76">
        <v>63.8</v>
      </c>
    </row>
    <row r="16" spans="1:7" ht="12.75" customHeight="1" x14ac:dyDescent="0.25">
      <c r="A16" s="64" t="s">
        <v>33</v>
      </c>
      <c r="B16" s="62" t="s">
        <v>283</v>
      </c>
      <c r="C16" s="62" t="s">
        <v>35</v>
      </c>
      <c r="D16" s="62" t="s">
        <v>811</v>
      </c>
      <c r="E16" s="75">
        <v>1200</v>
      </c>
      <c r="F16" s="75">
        <v>1612</v>
      </c>
      <c r="G16" s="76">
        <v>1611.53</v>
      </c>
    </row>
    <row r="17" spans="1:7" ht="12.75" customHeight="1" x14ac:dyDescent="0.25">
      <c r="A17" s="64" t="s">
        <v>33</v>
      </c>
      <c r="B17" s="62" t="s">
        <v>281</v>
      </c>
      <c r="C17" s="62" t="s">
        <v>112</v>
      </c>
      <c r="D17" s="62" t="s">
        <v>810</v>
      </c>
      <c r="E17" s="75">
        <v>0</v>
      </c>
      <c r="F17" s="75">
        <v>34</v>
      </c>
      <c r="G17" s="76">
        <v>34</v>
      </c>
    </row>
    <row r="18" spans="1:7" ht="12.75" customHeight="1" x14ac:dyDescent="0.25">
      <c r="A18" s="64" t="s">
        <v>33</v>
      </c>
      <c r="B18" s="62" t="s">
        <v>281</v>
      </c>
      <c r="C18" s="62" t="s">
        <v>35</v>
      </c>
      <c r="D18" s="62" t="s">
        <v>809</v>
      </c>
      <c r="E18" s="75">
        <v>1623</v>
      </c>
      <c r="F18" s="75">
        <v>1623</v>
      </c>
      <c r="G18" s="76">
        <v>1420.59</v>
      </c>
    </row>
    <row r="19" spans="1:7" ht="12.75" customHeight="1" x14ac:dyDescent="0.25">
      <c r="A19" s="64" t="s">
        <v>33</v>
      </c>
      <c r="B19" s="62" t="s">
        <v>281</v>
      </c>
      <c r="C19" s="62" t="s">
        <v>35</v>
      </c>
      <c r="D19" s="62" t="s">
        <v>836</v>
      </c>
      <c r="E19" s="75">
        <v>42</v>
      </c>
      <c r="F19" s="75">
        <v>42</v>
      </c>
      <c r="G19" s="76">
        <v>0</v>
      </c>
    </row>
    <row r="20" spans="1:7" ht="12.75" customHeight="1" x14ac:dyDescent="0.25">
      <c r="A20" s="64" t="s">
        <v>33</v>
      </c>
      <c r="B20" s="62" t="s">
        <v>281</v>
      </c>
      <c r="C20" s="62" t="s">
        <v>35</v>
      </c>
      <c r="D20" s="62" t="s">
        <v>808</v>
      </c>
      <c r="E20" s="75">
        <v>168</v>
      </c>
      <c r="F20" s="75">
        <v>168</v>
      </c>
      <c r="G20" s="76">
        <v>152.22</v>
      </c>
    </row>
    <row r="21" spans="1:7" ht="12.75" customHeight="1" x14ac:dyDescent="0.25">
      <c r="A21" s="64" t="s">
        <v>33</v>
      </c>
      <c r="B21" s="62" t="s">
        <v>281</v>
      </c>
      <c r="C21" s="62" t="s">
        <v>35</v>
      </c>
      <c r="D21" s="62" t="s">
        <v>837</v>
      </c>
      <c r="E21" s="75">
        <v>73</v>
      </c>
      <c r="F21" s="75">
        <v>73</v>
      </c>
      <c r="G21" s="76">
        <v>0</v>
      </c>
    </row>
    <row r="22" spans="1:7" ht="12.75" customHeight="1" x14ac:dyDescent="0.25">
      <c r="A22" s="64" t="s">
        <v>33</v>
      </c>
      <c r="B22" s="62" t="s">
        <v>278</v>
      </c>
      <c r="C22" s="62" t="s">
        <v>112</v>
      </c>
      <c r="D22" s="62" t="s">
        <v>807</v>
      </c>
      <c r="E22" s="75">
        <v>0</v>
      </c>
      <c r="F22" s="75">
        <v>357</v>
      </c>
      <c r="G22" s="76">
        <v>356.6</v>
      </c>
    </row>
    <row r="23" spans="1:7" ht="12.75" customHeight="1" x14ac:dyDescent="0.25">
      <c r="A23" s="64" t="s">
        <v>33</v>
      </c>
      <c r="B23" s="62" t="s">
        <v>278</v>
      </c>
      <c r="C23" s="62" t="s">
        <v>35</v>
      </c>
      <c r="D23" s="62" t="s">
        <v>806</v>
      </c>
      <c r="E23" s="75">
        <v>16582</v>
      </c>
      <c r="F23" s="75">
        <v>14582</v>
      </c>
      <c r="G23" s="76">
        <v>14508.55</v>
      </c>
    </row>
    <row r="24" spans="1:7" ht="12.75" customHeight="1" x14ac:dyDescent="0.25">
      <c r="A24" s="64" t="s">
        <v>33</v>
      </c>
      <c r="B24" s="62" t="s">
        <v>278</v>
      </c>
      <c r="C24" s="62" t="s">
        <v>35</v>
      </c>
      <c r="D24" s="62" t="s">
        <v>805</v>
      </c>
      <c r="E24" s="75">
        <v>420</v>
      </c>
      <c r="F24" s="75">
        <v>522</v>
      </c>
      <c r="G24" s="76">
        <v>521.77</v>
      </c>
    </row>
    <row r="25" spans="1:7" ht="12.75" customHeight="1" x14ac:dyDescent="0.25">
      <c r="A25" s="64" t="s">
        <v>33</v>
      </c>
      <c r="B25" s="62" t="s">
        <v>278</v>
      </c>
      <c r="C25" s="62" t="s">
        <v>35</v>
      </c>
      <c r="D25" s="62" t="s">
        <v>804</v>
      </c>
      <c r="E25" s="75">
        <v>1680</v>
      </c>
      <c r="F25" s="75">
        <v>1930</v>
      </c>
      <c r="G25" s="76">
        <v>1834.04</v>
      </c>
    </row>
    <row r="26" spans="1:7" ht="12.75" customHeight="1" x14ac:dyDescent="0.25">
      <c r="A26" s="64" t="s">
        <v>33</v>
      </c>
      <c r="B26" s="62" t="s">
        <v>278</v>
      </c>
      <c r="C26" s="62" t="s">
        <v>35</v>
      </c>
      <c r="D26" s="62" t="s">
        <v>803</v>
      </c>
      <c r="E26" s="75">
        <v>42</v>
      </c>
      <c r="F26" s="75">
        <v>42</v>
      </c>
      <c r="G26" s="76">
        <v>0</v>
      </c>
    </row>
    <row r="27" spans="1:7" ht="12.75" customHeight="1" x14ac:dyDescent="0.25">
      <c r="A27" s="64" t="s">
        <v>33</v>
      </c>
      <c r="B27" s="62" t="s">
        <v>275</v>
      </c>
      <c r="C27" s="62" t="s">
        <v>112</v>
      </c>
      <c r="D27" s="62" t="s">
        <v>802</v>
      </c>
      <c r="E27" s="75">
        <v>0</v>
      </c>
      <c r="F27" s="75">
        <v>17</v>
      </c>
      <c r="G27" s="76">
        <v>17</v>
      </c>
    </row>
    <row r="28" spans="1:7" ht="12.75" customHeight="1" x14ac:dyDescent="0.25">
      <c r="A28" s="64" t="s">
        <v>33</v>
      </c>
      <c r="B28" s="62" t="s">
        <v>275</v>
      </c>
      <c r="C28" s="62" t="s">
        <v>35</v>
      </c>
      <c r="D28" s="62" t="s">
        <v>801</v>
      </c>
      <c r="E28" s="75">
        <v>932</v>
      </c>
      <c r="F28" s="75">
        <v>932</v>
      </c>
      <c r="G28" s="76">
        <v>851.06</v>
      </c>
    </row>
    <row r="29" spans="1:7" ht="12.75" customHeight="1" x14ac:dyDescent="0.25">
      <c r="A29" s="64" t="s">
        <v>33</v>
      </c>
      <c r="B29" s="62" t="s">
        <v>275</v>
      </c>
      <c r="C29" s="62" t="s">
        <v>35</v>
      </c>
      <c r="D29" s="62" t="s">
        <v>800</v>
      </c>
      <c r="E29" s="75">
        <v>24</v>
      </c>
      <c r="F29" s="75">
        <v>24</v>
      </c>
      <c r="G29" s="76">
        <v>16.02</v>
      </c>
    </row>
    <row r="30" spans="1:7" ht="12.75" customHeight="1" x14ac:dyDescent="0.25">
      <c r="A30" s="64" t="s">
        <v>33</v>
      </c>
      <c r="B30" s="62" t="s">
        <v>275</v>
      </c>
      <c r="C30" s="62" t="s">
        <v>35</v>
      </c>
      <c r="D30" s="62" t="s">
        <v>799</v>
      </c>
      <c r="E30" s="75">
        <v>96</v>
      </c>
      <c r="F30" s="75">
        <v>87</v>
      </c>
      <c r="G30" s="76">
        <v>86.99</v>
      </c>
    </row>
    <row r="31" spans="1:7" ht="12.75" customHeight="1" x14ac:dyDescent="0.25">
      <c r="A31" s="64" t="s">
        <v>33</v>
      </c>
      <c r="B31" s="62" t="s">
        <v>275</v>
      </c>
      <c r="C31" s="62" t="s">
        <v>35</v>
      </c>
      <c r="D31" s="62" t="s">
        <v>838</v>
      </c>
      <c r="E31" s="75">
        <v>42</v>
      </c>
      <c r="F31" s="75">
        <v>42</v>
      </c>
      <c r="G31" s="76">
        <v>0</v>
      </c>
    </row>
    <row r="32" spans="1:7" ht="12.75" customHeight="1" x14ac:dyDescent="0.25">
      <c r="A32" s="64" t="s">
        <v>33</v>
      </c>
      <c r="B32" s="62" t="s">
        <v>273</v>
      </c>
      <c r="C32" s="62" t="s">
        <v>112</v>
      </c>
      <c r="D32" s="62" t="s">
        <v>798</v>
      </c>
      <c r="E32" s="75">
        <v>0</v>
      </c>
      <c r="F32" s="75">
        <v>76</v>
      </c>
      <c r="G32" s="76">
        <v>75.930000000000007</v>
      </c>
    </row>
    <row r="33" spans="1:7" ht="12.75" customHeight="1" x14ac:dyDescent="0.25">
      <c r="A33" s="64" t="s">
        <v>33</v>
      </c>
      <c r="B33" s="62" t="s">
        <v>273</v>
      </c>
      <c r="C33" s="62" t="s">
        <v>35</v>
      </c>
      <c r="D33" s="62" t="s">
        <v>797</v>
      </c>
      <c r="E33" s="75">
        <v>3157</v>
      </c>
      <c r="F33" s="75">
        <v>2759</v>
      </c>
      <c r="G33" s="76">
        <v>2758.86</v>
      </c>
    </row>
    <row r="34" spans="1:7" ht="12.75" customHeight="1" x14ac:dyDescent="0.25">
      <c r="A34" s="64" t="s">
        <v>33</v>
      </c>
      <c r="B34" s="62" t="s">
        <v>273</v>
      </c>
      <c r="C34" s="62" t="s">
        <v>35</v>
      </c>
      <c r="D34" s="62" t="s">
        <v>796</v>
      </c>
      <c r="E34" s="75">
        <v>90</v>
      </c>
      <c r="F34" s="75">
        <v>90</v>
      </c>
      <c r="G34" s="76">
        <v>42.24</v>
      </c>
    </row>
    <row r="35" spans="1:7" ht="12.75" customHeight="1" x14ac:dyDescent="0.25">
      <c r="A35" s="64" t="s">
        <v>33</v>
      </c>
      <c r="B35" s="62" t="s">
        <v>273</v>
      </c>
      <c r="C35" s="62" t="s">
        <v>35</v>
      </c>
      <c r="D35" s="62" t="s">
        <v>795</v>
      </c>
      <c r="E35" s="75">
        <v>360</v>
      </c>
      <c r="F35" s="75">
        <v>360</v>
      </c>
      <c r="G35" s="76">
        <v>297.93</v>
      </c>
    </row>
    <row r="36" spans="1:7" ht="12.75" customHeight="1" x14ac:dyDescent="0.25">
      <c r="A36" s="64" t="s">
        <v>33</v>
      </c>
      <c r="B36" s="62" t="s">
        <v>273</v>
      </c>
      <c r="C36" s="62" t="s">
        <v>35</v>
      </c>
      <c r="D36" s="62" t="s">
        <v>794</v>
      </c>
      <c r="E36" s="75">
        <v>156</v>
      </c>
      <c r="F36" s="75">
        <v>56</v>
      </c>
      <c r="G36" s="76">
        <v>44.4</v>
      </c>
    </row>
    <row r="37" spans="1:7" ht="12.75" customHeight="1" x14ac:dyDescent="0.25">
      <c r="A37" s="64" t="s">
        <v>33</v>
      </c>
      <c r="B37" s="62" t="s">
        <v>270</v>
      </c>
      <c r="C37" s="62" t="s">
        <v>112</v>
      </c>
      <c r="D37" s="62" t="s">
        <v>793</v>
      </c>
      <c r="E37" s="75">
        <v>0</v>
      </c>
      <c r="F37" s="75">
        <v>15</v>
      </c>
      <c r="G37" s="76">
        <v>15</v>
      </c>
    </row>
    <row r="38" spans="1:7" ht="12.75" customHeight="1" x14ac:dyDescent="0.25">
      <c r="A38" s="64" t="s">
        <v>33</v>
      </c>
      <c r="B38" s="62" t="s">
        <v>270</v>
      </c>
      <c r="C38" s="62" t="s">
        <v>112</v>
      </c>
      <c r="D38" s="62" t="s">
        <v>839</v>
      </c>
      <c r="E38" s="75">
        <v>0</v>
      </c>
      <c r="F38" s="75">
        <v>8</v>
      </c>
      <c r="G38" s="76">
        <v>8.32</v>
      </c>
    </row>
    <row r="39" spans="1:7" ht="12.75" customHeight="1" x14ac:dyDescent="0.25">
      <c r="A39" s="64" t="s">
        <v>33</v>
      </c>
      <c r="B39" s="62" t="s">
        <v>270</v>
      </c>
      <c r="C39" s="62" t="s">
        <v>35</v>
      </c>
      <c r="D39" s="62" t="s">
        <v>792</v>
      </c>
      <c r="E39" s="75">
        <v>510</v>
      </c>
      <c r="F39" s="75">
        <v>744</v>
      </c>
      <c r="G39" s="76">
        <v>744.48</v>
      </c>
    </row>
    <row r="40" spans="1:7" ht="12.75" customHeight="1" x14ac:dyDescent="0.25">
      <c r="A40" s="64" t="s">
        <v>33</v>
      </c>
      <c r="B40" s="62" t="s">
        <v>270</v>
      </c>
      <c r="C40" s="62" t="s">
        <v>35</v>
      </c>
      <c r="D40" s="62" t="s">
        <v>840</v>
      </c>
      <c r="E40" s="75">
        <v>510</v>
      </c>
      <c r="F40" s="75">
        <v>32</v>
      </c>
      <c r="G40" s="76">
        <v>31.43</v>
      </c>
    </row>
    <row r="41" spans="1:7" ht="12.75" customHeight="1" x14ac:dyDescent="0.25">
      <c r="A41" s="64" t="s">
        <v>33</v>
      </c>
      <c r="B41" s="62" t="s">
        <v>270</v>
      </c>
      <c r="C41" s="62" t="s">
        <v>35</v>
      </c>
      <c r="D41" s="62" t="s">
        <v>791</v>
      </c>
      <c r="E41" s="75">
        <v>15</v>
      </c>
      <c r="F41" s="75">
        <v>15</v>
      </c>
      <c r="G41" s="76">
        <v>0</v>
      </c>
    </row>
    <row r="42" spans="1:7" ht="12.75" customHeight="1" x14ac:dyDescent="0.25">
      <c r="A42" s="64" t="s">
        <v>33</v>
      </c>
      <c r="B42" s="62" t="s">
        <v>270</v>
      </c>
      <c r="C42" s="62" t="s">
        <v>35</v>
      </c>
      <c r="D42" s="62" t="s">
        <v>790</v>
      </c>
      <c r="E42" s="75">
        <v>60</v>
      </c>
      <c r="F42" s="75">
        <v>60</v>
      </c>
      <c r="G42" s="76">
        <v>54.29</v>
      </c>
    </row>
    <row r="43" spans="1:7" ht="12.75" customHeight="1" x14ac:dyDescent="0.25">
      <c r="A43" s="64" t="s">
        <v>33</v>
      </c>
      <c r="B43" s="62" t="s">
        <v>270</v>
      </c>
      <c r="C43" s="62" t="s">
        <v>35</v>
      </c>
      <c r="D43" s="62" t="s">
        <v>789</v>
      </c>
      <c r="E43" s="75">
        <v>551</v>
      </c>
      <c r="F43" s="75">
        <v>291</v>
      </c>
      <c r="G43" s="76">
        <v>290.95</v>
      </c>
    </row>
    <row r="44" spans="1:7" ht="12.75" customHeight="1" x14ac:dyDescent="0.25">
      <c r="A44" s="64" t="s">
        <v>33</v>
      </c>
      <c r="B44" s="62" t="s">
        <v>270</v>
      </c>
      <c r="C44" s="62" t="s">
        <v>35</v>
      </c>
      <c r="D44" s="62" t="s">
        <v>788</v>
      </c>
      <c r="E44" s="75">
        <v>60</v>
      </c>
      <c r="F44" s="75">
        <v>60</v>
      </c>
      <c r="G44" s="76">
        <v>54.29</v>
      </c>
    </row>
    <row r="45" spans="1:7" ht="12.75" customHeight="1" x14ac:dyDescent="0.25">
      <c r="A45" s="64" t="s">
        <v>33</v>
      </c>
      <c r="B45" s="62" t="s">
        <v>270</v>
      </c>
      <c r="C45" s="62" t="s">
        <v>35</v>
      </c>
      <c r="D45" s="62" t="s">
        <v>841</v>
      </c>
      <c r="E45" s="75">
        <v>15</v>
      </c>
      <c r="F45" s="75">
        <v>15</v>
      </c>
      <c r="G45" s="76">
        <v>0</v>
      </c>
    </row>
    <row r="46" spans="1:7" ht="12.75" customHeight="1" x14ac:dyDescent="0.25">
      <c r="A46" s="64" t="s">
        <v>33</v>
      </c>
      <c r="B46" s="62" t="s">
        <v>270</v>
      </c>
      <c r="C46" s="62" t="s">
        <v>35</v>
      </c>
      <c r="D46" s="62" t="s">
        <v>842</v>
      </c>
      <c r="E46" s="75">
        <v>26</v>
      </c>
      <c r="F46" s="75">
        <v>26</v>
      </c>
      <c r="G46" s="76">
        <v>0</v>
      </c>
    </row>
    <row r="47" spans="1:7" ht="12.75" customHeight="1" x14ac:dyDescent="0.25">
      <c r="A47" s="64" t="s">
        <v>33</v>
      </c>
      <c r="B47" s="62" t="s">
        <v>270</v>
      </c>
      <c r="C47" s="62" t="s">
        <v>35</v>
      </c>
      <c r="D47" s="62" t="s">
        <v>843</v>
      </c>
      <c r="E47" s="75">
        <v>26</v>
      </c>
      <c r="F47" s="75">
        <v>26</v>
      </c>
      <c r="G47" s="76">
        <v>0</v>
      </c>
    </row>
    <row r="48" spans="1:7" ht="12.75" customHeight="1" x14ac:dyDescent="0.25">
      <c r="A48" s="64" t="s">
        <v>33</v>
      </c>
      <c r="B48" s="62" t="s">
        <v>266</v>
      </c>
      <c r="C48" s="62" t="s">
        <v>112</v>
      </c>
      <c r="D48" s="62" t="s">
        <v>787</v>
      </c>
      <c r="E48" s="75">
        <v>0</v>
      </c>
      <c r="F48" s="75">
        <v>122</v>
      </c>
      <c r="G48" s="76">
        <v>121.55</v>
      </c>
    </row>
    <row r="49" spans="1:7" ht="12.75" customHeight="1" x14ac:dyDescent="0.25">
      <c r="A49" s="64" t="s">
        <v>33</v>
      </c>
      <c r="B49" s="62" t="s">
        <v>266</v>
      </c>
      <c r="C49" s="62" t="s">
        <v>35</v>
      </c>
      <c r="D49" s="62" t="s">
        <v>786</v>
      </c>
      <c r="E49" s="75">
        <v>5501</v>
      </c>
      <c r="F49" s="75">
        <v>5001</v>
      </c>
      <c r="G49" s="76">
        <v>5001.9799999999996</v>
      </c>
    </row>
    <row r="50" spans="1:7" ht="12.75" customHeight="1" x14ac:dyDescent="0.25">
      <c r="A50" s="64" t="s">
        <v>33</v>
      </c>
      <c r="B50" s="62" t="s">
        <v>266</v>
      </c>
      <c r="C50" s="62" t="s">
        <v>35</v>
      </c>
      <c r="D50" s="62" t="s">
        <v>785</v>
      </c>
      <c r="E50" s="75">
        <v>143</v>
      </c>
      <c r="F50" s="75">
        <v>143</v>
      </c>
      <c r="G50" s="76">
        <v>95.36</v>
      </c>
    </row>
    <row r="51" spans="1:7" ht="12.75" customHeight="1" x14ac:dyDescent="0.25">
      <c r="A51" s="64" t="s">
        <v>33</v>
      </c>
      <c r="B51" s="62" t="s">
        <v>266</v>
      </c>
      <c r="C51" s="62" t="s">
        <v>35</v>
      </c>
      <c r="D51" s="62" t="s">
        <v>784</v>
      </c>
      <c r="E51" s="75">
        <v>570</v>
      </c>
      <c r="F51" s="75">
        <v>570</v>
      </c>
      <c r="G51" s="76">
        <v>516.6</v>
      </c>
    </row>
    <row r="52" spans="1:7" ht="12.75" customHeight="1" x14ac:dyDescent="0.25">
      <c r="A52" s="64" t="s">
        <v>33</v>
      </c>
      <c r="B52" s="62" t="s">
        <v>266</v>
      </c>
      <c r="C52" s="62" t="s">
        <v>35</v>
      </c>
      <c r="D52" s="62" t="s">
        <v>783</v>
      </c>
      <c r="E52" s="75">
        <v>247</v>
      </c>
      <c r="F52" s="75">
        <v>247</v>
      </c>
      <c r="G52" s="76">
        <v>0</v>
      </c>
    </row>
    <row r="53" spans="1:7" ht="12.75" customHeight="1" x14ac:dyDescent="0.25">
      <c r="A53" s="64" t="s">
        <v>33</v>
      </c>
      <c r="B53" s="62" t="s">
        <v>264</v>
      </c>
      <c r="C53" s="62" t="s">
        <v>35</v>
      </c>
      <c r="D53" s="62" t="s">
        <v>782</v>
      </c>
      <c r="E53" s="75">
        <v>300</v>
      </c>
      <c r="F53" s="75">
        <v>100</v>
      </c>
      <c r="G53" s="76">
        <v>94.11</v>
      </c>
    </row>
    <row r="54" spans="1:7" ht="12.75" customHeight="1" x14ac:dyDescent="0.25">
      <c r="A54" s="64" t="s">
        <v>33</v>
      </c>
      <c r="B54" s="62" t="s">
        <v>264</v>
      </c>
      <c r="C54" s="62" t="s">
        <v>35</v>
      </c>
      <c r="D54" s="62" t="s">
        <v>781</v>
      </c>
      <c r="E54" s="75">
        <v>250</v>
      </c>
      <c r="F54" s="75">
        <v>671</v>
      </c>
      <c r="G54" s="76">
        <v>670.68</v>
      </c>
    </row>
    <row r="55" spans="1:7" ht="12.75" customHeight="1" x14ac:dyDescent="0.25">
      <c r="A55" s="64" t="s">
        <v>33</v>
      </c>
      <c r="B55" s="62" t="s">
        <v>260</v>
      </c>
      <c r="C55" s="62" t="s">
        <v>35</v>
      </c>
      <c r="D55" s="62" t="s">
        <v>780</v>
      </c>
      <c r="E55" s="75">
        <v>7300</v>
      </c>
      <c r="F55" s="75">
        <v>6600</v>
      </c>
      <c r="G55" s="76">
        <v>6520.69</v>
      </c>
    </row>
    <row r="56" spans="1:7" ht="12.75" customHeight="1" x14ac:dyDescent="0.25">
      <c r="A56" s="64" t="s">
        <v>33</v>
      </c>
      <c r="B56" s="62" t="s">
        <v>260</v>
      </c>
      <c r="C56" s="62" t="s">
        <v>35</v>
      </c>
      <c r="D56" s="62" t="s">
        <v>779</v>
      </c>
      <c r="E56" s="75">
        <v>6500</v>
      </c>
      <c r="F56" s="75">
        <v>4500</v>
      </c>
      <c r="G56" s="76">
        <v>4177.92</v>
      </c>
    </row>
    <row r="57" spans="1:7" ht="12.75" customHeight="1" x14ac:dyDescent="0.25">
      <c r="A57" s="64" t="s">
        <v>33</v>
      </c>
      <c r="B57" s="62" t="s">
        <v>257</v>
      </c>
      <c r="C57" s="62" t="s">
        <v>35</v>
      </c>
      <c r="D57" s="62" t="s">
        <v>778</v>
      </c>
      <c r="E57" s="75">
        <v>1400</v>
      </c>
      <c r="F57" s="75">
        <v>1651</v>
      </c>
      <c r="G57" s="76">
        <v>1651.39</v>
      </c>
    </row>
    <row r="58" spans="1:7" ht="12.75" customHeight="1" x14ac:dyDescent="0.25">
      <c r="A58" s="64" t="s">
        <v>33</v>
      </c>
      <c r="B58" s="62" t="s">
        <v>254</v>
      </c>
      <c r="C58" s="62" t="s">
        <v>35</v>
      </c>
      <c r="D58" s="62" t="s">
        <v>777</v>
      </c>
      <c r="E58" s="75">
        <v>1000</v>
      </c>
      <c r="F58" s="75">
        <v>1045</v>
      </c>
      <c r="G58" s="76">
        <v>1045.05</v>
      </c>
    </row>
    <row r="59" spans="1:7" ht="12.75" customHeight="1" x14ac:dyDescent="0.25">
      <c r="A59" s="64" t="s">
        <v>33</v>
      </c>
      <c r="B59" s="62" t="s">
        <v>252</v>
      </c>
      <c r="C59" s="62" t="s">
        <v>35</v>
      </c>
      <c r="D59" s="62" t="s">
        <v>776</v>
      </c>
      <c r="E59" s="75">
        <v>560</v>
      </c>
      <c r="F59" s="75">
        <v>560</v>
      </c>
      <c r="G59" s="76">
        <v>115.97</v>
      </c>
    </row>
    <row r="60" spans="1:7" ht="12.75" customHeight="1" x14ac:dyDescent="0.25">
      <c r="A60" s="64" t="s">
        <v>33</v>
      </c>
      <c r="B60" s="62" t="s">
        <v>250</v>
      </c>
      <c r="C60" s="62" t="s">
        <v>35</v>
      </c>
      <c r="D60" s="62" t="s">
        <v>775</v>
      </c>
      <c r="E60" s="75">
        <v>2300</v>
      </c>
      <c r="F60" s="75">
        <v>2300</v>
      </c>
      <c r="G60" s="76">
        <v>1994.57</v>
      </c>
    </row>
    <row r="61" spans="1:7" ht="12.75" customHeight="1" x14ac:dyDescent="0.25">
      <c r="A61" s="64" t="s">
        <v>33</v>
      </c>
      <c r="B61" s="62" t="s">
        <v>250</v>
      </c>
      <c r="C61" s="62" t="s">
        <v>35</v>
      </c>
      <c r="D61" s="62" t="s">
        <v>774</v>
      </c>
      <c r="E61" s="75">
        <v>60</v>
      </c>
      <c r="F61" s="75">
        <v>60</v>
      </c>
      <c r="G61" s="76">
        <v>25.84</v>
      </c>
    </row>
    <row r="62" spans="1:7" ht="12.75" customHeight="1" x14ac:dyDescent="0.25">
      <c r="A62" s="64" t="s">
        <v>33</v>
      </c>
      <c r="B62" s="62" t="s">
        <v>246</v>
      </c>
      <c r="C62" s="62" t="s">
        <v>35</v>
      </c>
      <c r="D62" s="62" t="s">
        <v>844</v>
      </c>
      <c r="E62" s="75">
        <v>1000</v>
      </c>
      <c r="F62" s="75">
        <v>0</v>
      </c>
      <c r="G62" s="76">
        <v>0</v>
      </c>
    </row>
    <row r="63" spans="1:7" ht="12.75" customHeight="1" x14ac:dyDescent="0.25">
      <c r="A63" s="64" t="s">
        <v>33</v>
      </c>
      <c r="B63" s="62" t="s">
        <v>246</v>
      </c>
      <c r="C63" s="62" t="s">
        <v>35</v>
      </c>
      <c r="D63" s="62" t="s">
        <v>845</v>
      </c>
      <c r="E63" s="75">
        <v>7670</v>
      </c>
      <c r="F63" s="75">
        <v>0</v>
      </c>
      <c r="G63" s="76">
        <v>0</v>
      </c>
    </row>
    <row r="64" spans="1:7" ht="12.75" customHeight="1" x14ac:dyDescent="0.25">
      <c r="A64" s="64" t="s">
        <v>33</v>
      </c>
      <c r="B64" s="62" t="s">
        <v>246</v>
      </c>
      <c r="C64" s="62" t="s">
        <v>139</v>
      </c>
      <c r="D64" s="62" t="s">
        <v>846</v>
      </c>
      <c r="E64" s="75">
        <v>0</v>
      </c>
      <c r="F64" s="75">
        <v>4140</v>
      </c>
      <c r="G64" s="76">
        <v>4140</v>
      </c>
    </row>
    <row r="65" spans="1:7" ht="12.75" customHeight="1" x14ac:dyDescent="0.25">
      <c r="A65" s="64" t="s">
        <v>33</v>
      </c>
      <c r="B65" s="62" t="s">
        <v>328</v>
      </c>
      <c r="C65" s="62" t="s">
        <v>35</v>
      </c>
      <c r="D65" s="62" t="s">
        <v>773</v>
      </c>
      <c r="E65" s="75">
        <v>500</v>
      </c>
      <c r="F65" s="75">
        <v>0</v>
      </c>
      <c r="G65" s="76">
        <v>0</v>
      </c>
    </row>
    <row r="66" spans="1:7" ht="12.75" customHeight="1" x14ac:dyDescent="0.25">
      <c r="A66" s="64" t="s">
        <v>33</v>
      </c>
      <c r="B66" s="62" t="s">
        <v>245</v>
      </c>
      <c r="C66" s="62" t="s">
        <v>35</v>
      </c>
      <c r="D66" s="62" t="s">
        <v>772</v>
      </c>
      <c r="E66" s="75">
        <v>200</v>
      </c>
      <c r="F66" s="75">
        <v>360</v>
      </c>
      <c r="G66" s="76">
        <v>323.67</v>
      </c>
    </row>
    <row r="67" spans="1:7" ht="12.75" customHeight="1" x14ac:dyDescent="0.25">
      <c r="A67" s="64" t="s">
        <v>33</v>
      </c>
      <c r="B67" s="62" t="s">
        <v>245</v>
      </c>
      <c r="C67" s="62" t="s">
        <v>35</v>
      </c>
      <c r="D67" s="62" t="s">
        <v>847</v>
      </c>
      <c r="E67" s="75">
        <v>0</v>
      </c>
      <c r="F67" s="75">
        <v>1596</v>
      </c>
      <c r="G67" s="76">
        <v>1596</v>
      </c>
    </row>
    <row r="68" spans="1:7" ht="12.75" customHeight="1" x14ac:dyDescent="0.25">
      <c r="A68" s="64" t="s">
        <v>33</v>
      </c>
      <c r="B68" s="62" t="s">
        <v>244</v>
      </c>
      <c r="C68" s="62" t="s">
        <v>35</v>
      </c>
      <c r="D68" s="62" t="s">
        <v>771</v>
      </c>
      <c r="E68" s="75">
        <v>500</v>
      </c>
      <c r="F68" s="75">
        <v>497</v>
      </c>
      <c r="G68" s="76">
        <v>302.35000000000002</v>
      </c>
    </row>
    <row r="69" spans="1:7" ht="12.75" customHeight="1" x14ac:dyDescent="0.25">
      <c r="A69" s="64" t="s">
        <v>33</v>
      </c>
      <c r="B69" s="62" t="s">
        <v>180</v>
      </c>
      <c r="C69" s="62" t="s">
        <v>35</v>
      </c>
      <c r="D69" s="62" t="s">
        <v>770</v>
      </c>
      <c r="E69" s="75">
        <v>3500</v>
      </c>
      <c r="F69" s="75">
        <v>5320</v>
      </c>
      <c r="G69" s="76">
        <v>5321.25</v>
      </c>
    </row>
    <row r="70" spans="1:7" ht="12.75" customHeight="1" x14ac:dyDescent="0.25">
      <c r="A70" s="64" t="s">
        <v>33</v>
      </c>
      <c r="B70" s="62" t="s">
        <v>180</v>
      </c>
      <c r="C70" s="62" t="s">
        <v>35</v>
      </c>
      <c r="D70" s="62" t="s">
        <v>769</v>
      </c>
      <c r="E70" s="75">
        <v>300</v>
      </c>
      <c r="F70" s="75">
        <v>200</v>
      </c>
      <c r="G70" s="76">
        <v>129.34</v>
      </c>
    </row>
    <row r="71" spans="1:7" ht="12.75" customHeight="1" x14ac:dyDescent="0.25">
      <c r="A71" s="64" t="s">
        <v>33</v>
      </c>
      <c r="B71" s="62" t="s">
        <v>180</v>
      </c>
      <c r="C71" s="62" t="s">
        <v>35</v>
      </c>
      <c r="D71" s="62" t="s">
        <v>768</v>
      </c>
      <c r="E71" s="75">
        <v>160</v>
      </c>
      <c r="F71" s="75">
        <v>160</v>
      </c>
      <c r="G71" s="76">
        <v>140.80000000000001</v>
      </c>
    </row>
    <row r="72" spans="1:7" ht="12.75" customHeight="1" x14ac:dyDescent="0.25">
      <c r="A72" s="64" t="s">
        <v>33</v>
      </c>
      <c r="B72" s="62" t="s">
        <v>180</v>
      </c>
      <c r="C72" s="62" t="s">
        <v>35</v>
      </c>
      <c r="D72" s="62" t="s">
        <v>848</v>
      </c>
      <c r="E72" s="75">
        <v>0</v>
      </c>
      <c r="F72" s="75">
        <v>509</v>
      </c>
      <c r="G72" s="76">
        <v>509.3</v>
      </c>
    </row>
    <row r="73" spans="1:7" ht="12.75" customHeight="1" x14ac:dyDescent="0.25">
      <c r="A73" s="64" t="s">
        <v>33</v>
      </c>
      <c r="B73" s="62" t="s">
        <v>233</v>
      </c>
      <c r="C73" s="62" t="s">
        <v>35</v>
      </c>
      <c r="D73" s="62" t="s">
        <v>767</v>
      </c>
      <c r="E73" s="75">
        <v>200</v>
      </c>
      <c r="F73" s="75">
        <v>367</v>
      </c>
      <c r="G73" s="76">
        <v>366.7</v>
      </c>
    </row>
    <row r="74" spans="1:7" ht="12.75" customHeight="1" x14ac:dyDescent="0.25">
      <c r="A74" s="64" t="s">
        <v>33</v>
      </c>
      <c r="B74" s="62" t="s">
        <v>318</v>
      </c>
      <c r="C74" s="62" t="s">
        <v>35</v>
      </c>
      <c r="D74" s="62" t="s">
        <v>766</v>
      </c>
      <c r="E74" s="75">
        <v>500</v>
      </c>
      <c r="F74" s="75">
        <v>552</v>
      </c>
      <c r="G74" s="76">
        <v>552.01</v>
      </c>
    </row>
    <row r="75" spans="1:7" ht="12.75" customHeight="1" x14ac:dyDescent="0.25">
      <c r="A75" s="64" t="s">
        <v>33</v>
      </c>
      <c r="B75" s="62" t="s">
        <v>228</v>
      </c>
      <c r="C75" s="62" t="s">
        <v>35</v>
      </c>
      <c r="D75" s="62" t="s">
        <v>765</v>
      </c>
      <c r="E75" s="75">
        <v>2000</v>
      </c>
      <c r="F75" s="75">
        <v>2500</v>
      </c>
      <c r="G75" s="76">
        <v>2107.2800000000002</v>
      </c>
    </row>
    <row r="76" spans="1:7" ht="12.75" customHeight="1" x14ac:dyDescent="0.25">
      <c r="A76" s="64" t="s">
        <v>33</v>
      </c>
      <c r="B76" s="62" t="s">
        <v>592</v>
      </c>
      <c r="C76" s="62" t="s">
        <v>35</v>
      </c>
      <c r="D76" s="62" t="s">
        <v>849</v>
      </c>
      <c r="E76" s="75">
        <v>0</v>
      </c>
      <c r="F76" s="75">
        <v>60</v>
      </c>
      <c r="G76" s="76">
        <v>60</v>
      </c>
    </row>
    <row r="77" spans="1:7" ht="12.75" customHeight="1" x14ac:dyDescent="0.25">
      <c r="A77" s="64" t="s">
        <v>33</v>
      </c>
      <c r="B77" s="62" t="s">
        <v>222</v>
      </c>
      <c r="C77" s="62" t="s">
        <v>35</v>
      </c>
      <c r="D77" s="62" t="s">
        <v>764</v>
      </c>
      <c r="E77" s="75">
        <v>300</v>
      </c>
      <c r="F77" s="75">
        <v>0</v>
      </c>
      <c r="G77" s="76">
        <v>0</v>
      </c>
    </row>
    <row r="78" spans="1:7" ht="12.75" customHeight="1" x14ac:dyDescent="0.25">
      <c r="A78" s="64" t="s">
        <v>33</v>
      </c>
      <c r="B78" s="62" t="s">
        <v>220</v>
      </c>
      <c r="C78" s="62" t="s">
        <v>35</v>
      </c>
      <c r="D78" s="62" t="s">
        <v>763</v>
      </c>
      <c r="E78" s="75">
        <v>250</v>
      </c>
      <c r="F78" s="75">
        <v>250</v>
      </c>
      <c r="G78" s="76">
        <v>77.52</v>
      </c>
    </row>
    <row r="79" spans="1:7" ht="12.75" customHeight="1" x14ac:dyDescent="0.25">
      <c r="A79" s="64" t="s">
        <v>33</v>
      </c>
      <c r="B79" s="62" t="s">
        <v>218</v>
      </c>
      <c r="C79" s="62" t="s">
        <v>35</v>
      </c>
      <c r="D79" s="62" t="s">
        <v>762</v>
      </c>
      <c r="E79" s="75">
        <v>1500</v>
      </c>
      <c r="F79" s="75">
        <v>800</v>
      </c>
      <c r="G79" s="76">
        <v>791.67</v>
      </c>
    </row>
    <row r="80" spans="1:7" ht="12.75" customHeight="1" x14ac:dyDescent="0.25">
      <c r="A80" s="64" t="s">
        <v>33</v>
      </c>
      <c r="B80" s="62" t="s">
        <v>218</v>
      </c>
      <c r="C80" s="62" t="s">
        <v>35</v>
      </c>
      <c r="D80" s="62" t="s">
        <v>850</v>
      </c>
      <c r="E80" s="75">
        <v>3851</v>
      </c>
      <c r="F80" s="75">
        <v>0</v>
      </c>
      <c r="G80" s="76">
        <v>0</v>
      </c>
    </row>
    <row r="81" spans="1:7" ht="12.75" customHeight="1" x14ac:dyDescent="0.25">
      <c r="A81" s="64" t="s">
        <v>33</v>
      </c>
      <c r="B81" s="62" t="s">
        <v>218</v>
      </c>
      <c r="C81" s="62" t="s">
        <v>35</v>
      </c>
      <c r="D81" s="62" t="s">
        <v>851</v>
      </c>
      <c r="E81" s="75">
        <v>7500</v>
      </c>
      <c r="F81" s="75">
        <v>0</v>
      </c>
      <c r="G81" s="76">
        <v>0</v>
      </c>
    </row>
    <row r="82" spans="1:7" ht="12.75" customHeight="1" x14ac:dyDescent="0.25">
      <c r="A82" s="64" t="s">
        <v>33</v>
      </c>
      <c r="B82" s="62" t="s">
        <v>218</v>
      </c>
      <c r="C82" s="62" t="s">
        <v>139</v>
      </c>
      <c r="D82" s="62" t="s">
        <v>852</v>
      </c>
      <c r="E82" s="75">
        <v>0</v>
      </c>
      <c r="F82" s="75">
        <v>6300</v>
      </c>
      <c r="G82" s="76">
        <v>3921</v>
      </c>
    </row>
    <row r="83" spans="1:7" ht="12.75" customHeight="1" x14ac:dyDescent="0.25">
      <c r="A83" s="64" t="s">
        <v>33</v>
      </c>
      <c r="B83" s="62" t="s">
        <v>511</v>
      </c>
      <c r="C83" s="62" t="s">
        <v>35</v>
      </c>
      <c r="D83" s="62" t="s">
        <v>761</v>
      </c>
      <c r="E83" s="75">
        <v>1800</v>
      </c>
      <c r="F83" s="75">
        <v>1400</v>
      </c>
      <c r="G83" s="76">
        <v>1372.85</v>
      </c>
    </row>
    <row r="84" spans="1:7" ht="12.75" customHeight="1" x14ac:dyDescent="0.25">
      <c r="A84" s="64" t="s">
        <v>33</v>
      </c>
      <c r="B84" s="62" t="s">
        <v>217</v>
      </c>
      <c r="C84" s="62" t="s">
        <v>35</v>
      </c>
      <c r="D84" s="62" t="s">
        <v>853</v>
      </c>
      <c r="E84" s="75">
        <v>1</v>
      </c>
      <c r="F84" s="75">
        <v>1</v>
      </c>
      <c r="G84" s="76">
        <v>1</v>
      </c>
    </row>
    <row r="85" spans="1:7" ht="12.75" customHeight="1" x14ac:dyDescent="0.25">
      <c r="A85" s="64" t="s">
        <v>33</v>
      </c>
      <c r="B85" s="62" t="s">
        <v>216</v>
      </c>
      <c r="C85" s="62" t="s">
        <v>35</v>
      </c>
      <c r="D85" s="62" t="s">
        <v>760</v>
      </c>
      <c r="E85" s="75">
        <v>300</v>
      </c>
      <c r="F85" s="75">
        <v>410</v>
      </c>
      <c r="G85" s="76">
        <v>410.31</v>
      </c>
    </row>
    <row r="86" spans="1:7" ht="12.75" customHeight="1" x14ac:dyDescent="0.25">
      <c r="A86" s="64" t="s">
        <v>33</v>
      </c>
      <c r="B86" s="62" t="s">
        <v>214</v>
      </c>
      <c r="C86" s="62" t="s">
        <v>35</v>
      </c>
      <c r="D86" s="62" t="s">
        <v>854</v>
      </c>
      <c r="E86" s="75">
        <v>2000</v>
      </c>
      <c r="F86" s="75">
        <v>2000</v>
      </c>
      <c r="G86" s="76">
        <v>1748.69</v>
      </c>
    </row>
    <row r="87" spans="1:7" ht="12.75" customHeight="1" x14ac:dyDescent="0.25">
      <c r="A87" s="64" t="s">
        <v>33</v>
      </c>
      <c r="B87" s="62" t="s">
        <v>210</v>
      </c>
      <c r="C87" s="62" t="s">
        <v>35</v>
      </c>
      <c r="D87" s="62" t="s">
        <v>759</v>
      </c>
      <c r="E87" s="75">
        <v>100</v>
      </c>
      <c r="F87" s="75">
        <v>660</v>
      </c>
      <c r="G87" s="76">
        <v>658.9</v>
      </c>
    </row>
    <row r="88" spans="1:7" ht="12.75" customHeight="1" x14ac:dyDescent="0.25">
      <c r="A88" s="64" t="s">
        <v>33</v>
      </c>
      <c r="B88" s="62" t="s">
        <v>395</v>
      </c>
      <c r="C88" s="62" t="s">
        <v>35</v>
      </c>
      <c r="D88" s="62" t="s">
        <v>758</v>
      </c>
      <c r="E88" s="75">
        <v>3000</v>
      </c>
      <c r="F88" s="75">
        <v>3102</v>
      </c>
      <c r="G88" s="76">
        <v>3101.67</v>
      </c>
    </row>
    <row r="89" spans="1:7" ht="12.75" customHeight="1" x14ac:dyDescent="0.25">
      <c r="A89" s="64" t="s">
        <v>33</v>
      </c>
      <c r="B89" s="62" t="s">
        <v>204</v>
      </c>
      <c r="C89" s="62" t="s">
        <v>35</v>
      </c>
      <c r="D89" s="62" t="s">
        <v>756</v>
      </c>
      <c r="E89" s="75">
        <v>4200</v>
      </c>
      <c r="F89" s="75">
        <v>6755</v>
      </c>
      <c r="G89" s="76">
        <v>6755.72</v>
      </c>
    </row>
    <row r="90" spans="1:7" ht="12.75" customHeight="1" x14ac:dyDescent="0.25">
      <c r="A90" s="64" t="s">
        <v>33</v>
      </c>
      <c r="B90" s="62" t="s">
        <v>204</v>
      </c>
      <c r="C90" s="62" t="s">
        <v>35</v>
      </c>
      <c r="D90" s="62" t="s">
        <v>755</v>
      </c>
      <c r="E90" s="75">
        <v>900</v>
      </c>
      <c r="F90" s="75">
        <v>1353</v>
      </c>
      <c r="G90" s="76">
        <v>1352.63</v>
      </c>
    </row>
    <row r="91" spans="1:7" ht="12.75" customHeight="1" x14ac:dyDescent="0.25">
      <c r="A91" s="64" t="s">
        <v>33</v>
      </c>
      <c r="B91" s="62" t="s">
        <v>204</v>
      </c>
      <c r="C91" s="62" t="s">
        <v>35</v>
      </c>
      <c r="D91" s="62" t="s">
        <v>757</v>
      </c>
      <c r="E91" s="75">
        <v>0</v>
      </c>
      <c r="F91" s="75">
        <v>5388</v>
      </c>
      <c r="G91" s="76">
        <v>5388</v>
      </c>
    </row>
    <row r="92" spans="1:7" ht="12.75" customHeight="1" x14ac:dyDescent="0.25">
      <c r="A92" s="64" t="s">
        <v>33</v>
      </c>
      <c r="B92" s="62" t="s">
        <v>204</v>
      </c>
      <c r="C92" s="62" t="s">
        <v>139</v>
      </c>
      <c r="D92" s="62" t="s">
        <v>14</v>
      </c>
      <c r="E92" s="75">
        <v>0</v>
      </c>
      <c r="F92" s="75">
        <v>2000</v>
      </c>
      <c r="G92" s="76">
        <v>0</v>
      </c>
    </row>
    <row r="93" spans="1:7" ht="12.75" customHeight="1" x14ac:dyDescent="0.25">
      <c r="A93" s="64" t="s">
        <v>33</v>
      </c>
      <c r="B93" s="62" t="s">
        <v>313</v>
      </c>
      <c r="C93" s="62" t="s">
        <v>35</v>
      </c>
      <c r="D93" s="62" t="s">
        <v>754</v>
      </c>
      <c r="E93" s="75">
        <v>600</v>
      </c>
      <c r="F93" s="75">
        <v>0</v>
      </c>
      <c r="G93" s="76">
        <v>0</v>
      </c>
    </row>
    <row r="94" spans="1:7" ht="12.75" customHeight="1" x14ac:dyDescent="0.25">
      <c r="A94" s="64" t="s">
        <v>33</v>
      </c>
      <c r="B94" s="62" t="s">
        <v>313</v>
      </c>
      <c r="C94" s="62" t="s">
        <v>35</v>
      </c>
      <c r="D94" s="62" t="s">
        <v>753</v>
      </c>
      <c r="E94" s="75">
        <v>1250</v>
      </c>
      <c r="F94" s="75">
        <v>1250</v>
      </c>
      <c r="G94" s="76">
        <v>1050</v>
      </c>
    </row>
    <row r="95" spans="1:7" ht="12.75" customHeight="1" x14ac:dyDescent="0.25">
      <c r="A95" s="64" t="s">
        <v>33</v>
      </c>
      <c r="B95" s="62" t="s">
        <v>313</v>
      </c>
      <c r="C95" s="62" t="s">
        <v>35</v>
      </c>
      <c r="D95" s="62" t="s">
        <v>855</v>
      </c>
      <c r="E95" s="75">
        <v>0</v>
      </c>
      <c r="F95" s="75">
        <v>2604</v>
      </c>
      <c r="G95" s="76">
        <v>2604</v>
      </c>
    </row>
    <row r="96" spans="1:7" ht="12.75" customHeight="1" x14ac:dyDescent="0.25">
      <c r="A96" s="64" t="s">
        <v>33</v>
      </c>
      <c r="B96" s="62" t="s">
        <v>313</v>
      </c>
      <c r="C96" s="62" t="s">
        <v>35</v>
      </c>
      <c r="D96" s="62" t="s">
        <v>752</v>
      </c>
      <c r="E96" s="75">
        <v>800</v>
      </c>
      <c r="F96" s="75">
        <v>700</v>
      </c>
      <c r="G96" s="76">
        <v>0</v>
      </c>
    </row>
    <row r="97" spans="1:7" ht="12.75" customHeight="1" x14ac:dyDescent="0.25">
      <c r="A97" s="64" t="s">
        <v>33</v>
      </c>
      <c r="B97" s="62" t="s">
        <v>203</v>
      </c>
      <c r="C97" s="62" t="s">
        <v>35</v>
      </c>
      <c r="D97" s="62" t="s">
        <v>751</v>
      </c>
      <c r="E97" s="75">
        <v>120</v>
      </c>
      <c r="F97" s="75">
        <v>120</v>
      </c>
      <c r="G97" s="76">
        <v>30</v>
      </c>
    </row>
    <row r="98" spans="1:7" ht="12.75" customHeight="1" x14ac:dyDescent="0.25">
      <c r="A98" s="64" t="s">
        <v>33</v>
      </c>
      <c r="B98" s="62" t="s">
        <v>203</v>
      </c>
      <c r="C98" s="62" t="s">
        <v>35</v>
      </c>
      <c r="D98" s="62" t="s">
        <v>750</v>
      </c>
      <c r="E98" s="75">
        <v>500</v>
      </c>
      <c r="F98" s="75">
        <v>0</v>
      </c>
      <c r="G98" s="76">
        <v>0</v>
      </c>
    </row>
    <row r="99" spans="1:7" ht="12.75" customHeight="1" x14ac:dyDescent="0.25">
      <c r="A99" s="64" t="s">
        <v>33</v>
      </c>
      <c r="B99" s="62" t="s">
        <v>391</v>
      </c>
      <c r="C99" s="62" t="s">
        <v>35</v>
      </c>
      <c r="D99" s="62" t="s">
        <v>749</v>
      </c>
      <c r="E99" s="75">
        <v>100</v>
      </c>
      <c r="F99" s="75">
        <v>100</v>
      </c>
      <c r="G99" s="76">
        <v>0</v>
      </c>
    </row>
    <row r="100" spans="1:7" ht="12.75" customHeight="1" x14ac:dyDescent="0.25">
      <c r="A100" s="64" t="s">
        <v>33</v>
      </c>
      <c r="B100" s="62" t="s">
        <v>748</v>
      </c>
      <c r="C100" s="62" t="s">
        <v>35</v>
      </c>
      <c r="D100" s="62" t="s">
        <v>747</v>
      </c>
      <c r="E100" s="75">
        <v>250</v>
      </c>
      <c r="F100" s="75">
        <v>250</v>
      </c>
      <c r="G100" s="76">
        <v>136</v>
      </c>
    </row>
    <row r="101" spans="1:7" ht="12.75" customHeight="1" x14ac:dyDescent="0.25">
      <c r="A101" s="64" t="s">
        <v>33</v>
      </c>
      <c r="B101" s="62" t="s">
        <v>748</v>
      </c>
      <c r="C101" s="62" t="s">
        <v>35</v>
      </c>
      <c r="D101" s="62" t="s">
        <v>856</v>
      </c>
      <c r="E101" s="75">
        <v>0</v>
      </c>
      <c r="F101" s="75">
        <v>1350</v>
      </c>
      <c r="G101" s="76">
        <v>1350</v>
      </c>
    </row>
    <row r="102" spans="1:7" ht="12.75" customHeight="1" x14ac:dyDescent="0.25">
      <c r="A102" s="64" t="s">
        <v>33</v>
      </c>
      <c r="B102" s="62" t="s">
        <v>201</v>
      </c>
      <c r="C102" s="62" t="s">
        <v>35</v>
      </c>
      <c r="D102" s="62" t="s">
        <v>746</v>
      </c>
      <c r="E102" s="75">
        <v>1400</v>
      </c>
      <c r="F102" s="75">
        <v>1897</v>
      </c>
      <c r="G102" s="76">
        <v>1864.92</v>
      </c>
    </row>
    <row r="103" spans="1:7" ht="12.75" customHeight="1" x14ac:dyDescent="0.25">
      <c r="A103" s="64" t="s">
        <v>33</v>
      </c>
      <c r="B103" s="62" t="s">
        <v>201</v>
      </c>
      <c r="C103" s="62" t="s">
        <v>35</v>
      </c>
      <c r="D103" s="62" t="s">
        <v>745</v>
      </c>
      <c r="E103" s="75">
        <v>25</v>
      </c>
      <c r="F103" s="75">
        <v>25</v>
      </c>
      <c r="G103" s="76">
        <v>25.2</v>
      </c>
    </row>
    <row r="104" spans="1:7" ht="12.75" customHeight="1" x14ac:dyDescent="0.25">
      <c r="A104" s="64" t="s">
        <v>33</v>
      </c>
      <c r="B104" s="62" t="s">
        <v>201</v>
      </c>
      <c r="C104" s="62" t="s">
        <v>35</v>
      </c>
      <c r="D104" s="62" t="s">
        <v>744</v>
      </c>
      <c r="E104" s="75">
        <v>100</v>
      </c>
      <c r="F104" s="75">
        <v>100</v>
      </c>
      <c r="G104" s="76">
        <v>29</v>
      </c>
    </row>
    <row r="105" spans="1:7" ht="12.75" customHeight="1" x14ac:dyDescent="0.25">
      <c r="A105" s="64" t="s">
        <v>33</v>
      </c>
      <c r="B105" s="62" t="s">
        <v>201</v>
      </c>
      <c r="C105" s="62" t="s">
        <v>35</v>
      </c>
      <c r="D105" s="62" t="s">
        <v>743</v>
      </c>
      <c r="E105" s="75">
        <v>900</v>
      </c>
      <c r="F105" s="75">
        <v>0</v>
      </c>
      <c r="G105" s="76">
        <v>0</v>
      </c>
    </row>
    <row r="106" spans="1:7" ht="12.75" customHeight="1" x14ac:dyDescent="0.25">
      <c r="A106" s="64" t="s">
        <v>33</v>
      </c>
      <c r="B106" s="62" t="s">
        <v>198</v>
      </c>
      <c r="C106" s="62" t="s">
        <v>35</v>
      </c>
      <c r="D106" s="62" t="s">
        <v>742</v>
      </c>
      <c r="E106" s="75">
        <v>400</v>
      </c>
      <c r="F106" s="75">
        <v>475</v>
      </c>
      <c r="G106" s="76">
        <v>475.23</v>
      </c>
    </row>
    <row r="107" spans="1:7" ht="12.75" customHeight="1" x14ac:dyDescent="0.25">
      <c r="A107" s="64" t="s">
        <v>33</v>
      </c>
      <c r="B107" s="62" t="s">
        <v>196</v>
      </c>
      <c r="C107" s="62" t="s">
        <v>35</v>
      </c>
      <c r="D107" s="62" t="s">
        <v>741</v>
      </c>
      <c r="E107" s="75">
        <v>2850</v>
      </c>
      <c r="F107" s="75">
        <v>3109</v>
      </c>
      <c r="G107" s="76">
        <v>3108.63</v>
      </c>
    </row>
    <row r="108" spans="1:7" ht="12.75" customHeight="1" x14ac:dyDescent="0.25">
      <c r="A108" s="64" t="s">
        <v>33</v>
      </c>
      <c r="B108" s="62" t="s">
        <v>196</v>
      </c>
      <c r="C108" s="62" t="s">
        <v>35</v>
      </c>
      <c r="D108" s="62" t="s">
        <v>740</v>
      </c>
      <c r="E108" s="75">
        <v>300</v>
      </c>
      <c r="F108" s="75">
        <v>300</v>
      </c>
      <c r="G108" s="76">
        <v>285.60000000000002</v>
      </c>
    </row>
    <row r="109" spans="1:7" ht="12.75" customHeight="1" x14ac:dyDescent="0.25">
      <c r="A109" s="64" t="s">
        <v>33</v>
      </c>
      <c r="B109" s="62" t="s">
        <v>196</v>
      </c>
      <c r="C109" s="62" t="s">
        <v>35</v>
      </c>
      <c r="D109" s="62" t="s">
        <v>857</v>
      </c>
      <c r="E109" s="75">
        <v>0</v>
      </c>
      <c r="F109" s="75">
        <v>3750</v>
      </c>
      <c r="G109" s="76">
        <v>3750.33</v>
      </c>
    </row>
    <row r="110" spans="1:7" ht="12.75" customHeight="1" x14ac:dyDescent="0.25">
      <c r="A110" s="64" t="s">
        <v>33</v>
      </c>
      <c r="B110" s="62" t="s">
        <v>194</v>
      </c>
      <c r="C110" s="62" t="s">
        <v>35</v>
      </c>
      <c r="D110" s="62" t="s">
        <v>739</v>
      </c>
      <c r="E110" s="75">
        <v>1100</v>
      </c>
      <c r="F110" s="75">
        <v>1100</v>
      </c>
      <c r="G110" s="76">
        <v>957.32</v>
      </c>
    </row>
    <row r="111" spans="1:7" ht="12.75" customHeight="1" x14ac:dyDescent="0.25">
      <c r="A111" s="64" t="s">
        <v>33</v>
      </c>
      <c r="B111" s="62" t="s">
        <v>695</v>
      </c>
      <c r="C111" s="62" t="s">
        <v>35</v>
      </c>
      <c r="D111" s="62" t="s">
        <v>738</v>
      </c>
      <c r="E111" s="75">
        <v>3000</v>
      </c>
      <c r="F111" s="75">
        <v>3000</v>
      </c>
      <c r="G111" s="76">
        <v>2020</v>
      </c>
    </row>
    <row r="112" spans="1:7" ht="12.75" customHeight="1" x14ac:dyDescent="0.25">
      <c r="A112" s="64" t="s">
        <v>33</v>
      </c>
      <c r="B112" s="62" t="s">
        <v>695</v>
      </c>
      <c r="C112" s="62" t="s">
        <v>35</v>
      </c>
      <c r="D112" s="62" t="s">
        <v>737</v>
      </c>
      <c r="E112" s="75">
        <v>12000</v>
      </c>
      <c r="F112" s="75">
        <v>11500</v>
      </c>
      <c r="G112" s="76">
        <v>10793.07</v>
      </c>
    </row>
    <row r="113" spans="1:7" ht="12.75" customHeight="1" x14ac:dyDescent="0.25">
      <c r="A113" s="64" t="s">
        <v>33</v>
      </c>
      <c r="B113" s="62" t="s">
        <v>695</v>
      </c>
      <c r="C113" s="62" t="s">
        <v>35</v>
      </c>
      <c r="D113" s="62" t="s">
        <v>736</v>
      </c>
      <c r="E113" s="75">
        <v>5000</v>
      </c>
      <c r="F113" s="75">
        <v>2000</v>
      </c>
      <c r="G113" s="76">
        <v>1710</v>
      </c>
    </row>
    <row r="114" spans="1:7" ht="12.75" customHeight="1" x14ac:dyDescent="0.25">
      <c r="A114" s="64" t="s">
        <v>33</v>
      </c>
      <c r="B114" s="62" t="s">
        <v>191</v>
      </c>
      <c r="C114" s="62" t="s">
        <v>35</v>
      </c>
      <c r="D114" s="62" t="s">
        <v>735</v>
      </c>
      <c r="E114" s="75">
        <v>4700</v>
      </c>
      <c r="F114" s="75">
        <v>4700</v>
      </c>
      <c r="G114" s="76">
        <v>4661.7</v>
      </c>
    </row>
    <row r="115" spans="1:7" ht="12.75" customHeight="1" x14ac:dyDescent="0.25">
      <c r="A115" s="64" t="s">
        <v>33</v>
      </c>
      <c r="B115" s="62" t="s">
        <v>191</v>
      </c>
      <c r="C115" s="62" t="s">
        <v>35</v>
      </c>
      <c r="D115" s="62" t="s">
        <v>734</v>
      </c>
      <c r="E115" s="75">
        <v>1000</v>
      </c>
      <c r="F115" s="75">
        <v>1000</v>
      </c>
      <c r="G115" s="76">
        <v>0</v>
      </c>
    </row>
    <row r="116" spans="1:7" ht="12.75" customHeight="1" x14ac:dyDescent="0.25">
      <c r="A116" s="64" t="s">
        <v>33</v>
      </c>
      <c r="B116" s="62" t="s">
        <v>858</v>
      </c>
      <c r="C116" s="62" t="s">
        <v>35</v>
      </c>
      <c r="D116" s="62" t="s">
        <v>859</v>
      </c>
      <c r="E116" s="75">
        <v>0</v>
      </c>
      <c r="F116" s="75">
        <v>150</v>
      </c>
      <c r="G116" s="76">
        <v>150</v>
      </c>
    </row>
    <row r="117" spans="1:7" ht="12.75" customHeight="1" x14ac:dyDescent="0.25">
      <c r="A117" s="64" t="s">
        <v>33</v>
      </c>
      <c r="B117" s="62" t="s">
        <v>733</v>
      </c>
      <c r="C117" s="62" t="s">
        <v>35</v>
      </c>
      <c r="D117" s="62" t="s">
        <v>860</v>
      </c>
      <c r="E117" s="75">
        <v>0</v>
      </c>
      <c r="F117" s="75">
        <v>608</v>
      </c>
      <c r="G117" s="76">
        <v>608</v>
      </c>
    </row>
    <row r="118" spans="1:7" ht="12.75" customHeight="1" x14ac:dyDescent="0.25">
      <c r="A118" s="64" t="s">
        <v>33</v>
      </c>
      <c r="B118" s="62" t="s">
        <v>189</v>
      </c>
      <c r="C118" s="62" t="s">
        <v>35</v>
      </c>
      <c r="D118" s="62" t="s">
        <v>381</v>
      </c>
      <c r="E118" s="75">
        <v>1500</v>
      </c>
      <c r="F118" s="75">
        <v>1500</v>
      </c>
      <c r="G118" s="76">
        <v>450</v>
      </c>
    </row>
    <row r="119" spans="1:7" ht="12.75" customHeight="1" x14ac:dyDescent="0.25">
      <c r="A119" s="64" t="s">
        <v>33</v>
      </c>
      <c r="B119" s="62" t="s">
        <v>731</v>
      </c>
      <c r="C119" s="62" t="s">
        <v>112</v>
      </c>
      <c r="D119" s="62" t="s">
        <v>732</v>
      </c>
      <c r="E119" s="75">
        <v>1889</v>
      </c>
      <c r="F119" s="75">
        <v>2086</v>
      </c>
      <c r="G119" s="76">
        <v>2086.04</v>
      </c>
    </row>
    <row r="120" spans="1:7" ht="12.75" customHeight="1" x14ac:dyDescent="0.25">
      <c r="A120" s="64" t="s">
        <v>33</v>
      </c>
      <c r="B120" s="62" t="s">
        <v>731</v>
      </c>
      <c r="C120" s="62" t="s">
        <v>35</v>
      </c>
      <c r="D120" s="62" t="s">
        <v>730</v>
      </c>
      <c r="E120" s="75">
        <v>6120</v>
      </c>
      <c r="F120" s="75">
        <v>7610</v>
      </c>
      <c r="G120" s="76">
        <v>7510.96</v>
      </c>
    </row>
    <row r="121" spans="1:7" ht="12.75" customHeight="1" x14ac:dyDescent="0.25">
      <c r="A121" s="64" t="s">
        <v>33</v>
      </c>
      <c r="B121" s="62" t="s">
        <v>660</v>
      </c>
      <c r="C121" s="62" t="s">
        <v>35</v>
      </c>
      <c r="D121" s="62" t="s">
        <v>729</v>
      </c>
      <c r="E121" s="75">
        <v>7900</v>
      </c>
      <c r="F121" s="75">
        <v>9280</v>
      </c>
      <c r="G121" s="76">
        <v>9279.61</v>
      </c>
    </row>
    <row r="122" spans="1:7" ht="12.75" customHeight="1" x14ac:dyDescent="0.25">
      <c r="A122" s="64" t="s">
        <v>33</v>
      </c>
      <c r="B122" s="62" t="s">
        <v>178</v>
      </c>
      <c r="C122" s="62" t="s">
        <v>121</v>
      </c>
      <c r="D122" s="62" t="s">
        <v>728</v>
      </c>
      <c r="E122" s="75">
        <v>0</v>
      </c>
      <c r="F122" s="75">
        <v>18950</v>
      </c>
      <c r="G122" s="76">
        <v>18950</v>
      </c>
    </row>
    <row r="123" spans="1:7" ht="12.75" customHeight="1" x14ac:dyDescent="0.25">
      <c r="A123" s="64" t="s">
        <v>33</v>
      </c>
      <c r="B123" s="62" t="s">
        <v>178</v>
      </c>
      <c r="C123" s="62" t="s">
        <v>35</v>
      </c>
      <c r="D123" s="62" t="s">
        <v>861</v>
      </c>
      <c r="E123" s="75">
        <v>0</v>
      </c>
      <c r="F123" s="75">
        <v>1590</v>
      </c>
      <c r="G123" s="76">
        <v>1589.57</v>
      </c>
    </row>
    <row r="124" spans="1:7" ht="12.75" customHeight="1" x14ac:dyDescent="0.25">
      <c r="A124" s="64" t="s">
        <v>33</v>
      </c>
      <c r="B124" s="62" t="s">
        <v>185</v>
      </c>
      <c r="C124" s="62" t="s">
        <v>35</v>
      </c>
      <c r="D124" s="62" t="s">
        <v>727</v>
      </c>
      <c r="E124" s="75">
        <v>500</v>
      </c>
      <c r="F124" s="75">
        <v>1201</v>
      </c>
      <c r="G124" s="76">
        <v>1201.42</v>
      </c>
    </row>
    <row r="125" spans="1:7" ht="12.75" customHeight="1" x14ac:dyDescent="0.25">
      <c r="A125" s="65" t="s">
        <v>172</v>
      </c>
      <c r="B125" s="63" t="s">
        <v>33</v>
      </c>
      <c r="C125" s="63" t="s">
        <v>33</v>
      </c>
      <c r="D125" s="63" t="s">
        <v>171</v>
      </c>
      <c r="E125" s="77">
        <v>278481</v>
      </c>
      <c r="F125" s="77">
        <v>297170</v>
      </c>
      <c r="G125" s="78">
        <v>281780.73</v>
      </c>
    </row>
    <row r="126" spans="1:7" ht="12.75" customHeight="1" x14ac:dyDescent="0.25">
      <c r="A126" s="64" t="s">
        <v>726</v>
      </c>
      <c r="B126" s="62" t="s">
        <v>33</v>
      </c>
      <c r="C126" s="62" t="s">
        <v>33</v>
      </c>
      <c r="D126" s="62" t="s">
        <v>709</v>
      </c>
      <c r="E126" s="75"/>
      <c r="F126" s="75"/>
      <c r="G126" s="76"/>
    </row>
    <row r="127" spans="1:7" ht="12.75" customHeight="1" x14ac:dyDescent="0.25">
      <c r="A127" s="64" t="s">
        <v>33</v>
      </c>
      <c r="B127" s="62" t="s">
        <v>293</v>
      </c>
      <c r="C127" s="62" t="s">
        <v>112</v>
      </c>
      <c r="D127" s="62" t="s">
        <v>725</v>
      </c>
      <c r="E127" s="75">
        <v>1416</v>
      </c>
      <c r="F127" s="75">
        <v>1278</v>
      </c>
      <c r="G127" s="76">
        <v>1278.19</v>
      </c>
    </row>
    <row r="128" spans="1:7" ht="12.75" customHeight="1" x14ac:dyDescent="0.25">
      <c r="A128" s="64" t="s">
        <v>33</v>
      </c>
      <c r="B128" s="62" t="s">
        <v>291</v>
      </c>
      <c r="C128" s="62" t="s">
        <v>112</v>
      </c>
      <c r="D128" s="62" t="s">
        <v>724</v>
      </c>
      <c r="E128" s="75">
        <v>357</v>
      </c>
      <c r="F128" s="75">
        <v>357</v>
      </c>
      <c r="G128" s="76">
        <v>357</v>
      </c>
    </row>
    <row r="129" spans="1:7" ht="12.75" customHeight="1" x14ac:dyDescent="0.25">
      <c r="A129" s="64" t="s">
        <v>33</v>
      </c>
      <c r="B129" s="62" t="s">
        <v>283</v>
      </c>
      <c r="C129" s="62" t="s">
        <v>112</v>
      </c>
      <c r="D129" s="62" t="s">
        <v>723</v>
      </c>
      <c r="E129" s="75">
        <v>135</v>
      </c>
      <c r="F129" s="75">
        <v>180</v>
      </c>
      <c r="G129" s="76">
        <v>179.06</v>
      </c>
    </row>
    <row r="130" spans="1:7" ht="12.75" customHeight="1" x14ac:dyDescent="0.25">
      <c r="A130" s="64" t="s">
        <v>33</v>
      </c>
      <c r="B130" s="62" t="s">
        <v>281</v>
      </c>
      <c r="C130" s="62" t="s">
        <v>112</v>
      </c>
      <c r="D130" s="62" t="s">
        <v>722</v>
      </c>
      <c r="E130" s="75">
        <v>38</v>
      </c>
      <c r="F130" s="75">
        <v>23</v>
      </c>
      <c r="G130" s="76">
        <v>22.89</v>
      </c>
    </row>
    <row r="131" spans="1:7" ht="12.75" customHeight="1" x14ac:dyDescent="0.25">
      <c r="A131" s="64" t="s">
        <v>33</v>
      </c>
      <c r="B131" s="62" t="s">
        <v>278</v>
      </c>
      <c r="C131" s="62" t="s">
        <v>112</v>
      </c>
      <c r="D131" s="62" t="s">
        <v>721</v>
      </c>
      <c r="E131" s="75">
        <v>330</v>
      </c>
      <c r="F131" s="75">
        <v>229</v>
      </c>
      <c r="G131" s="76">
        <v>228.9</v>
      </c>
    </row>
    <row r="132" spans="1:7" ht="12.75" customHeight="1" x14ac:dyDescent="0.25">
      <c r="A132" s="64" t="s">
        <v>33</v>
      </c>
      <c r="B132" s="62" t="s">
        <v>275</v>
      </c>
      <c r="C132" s="62" t="s">
        <v>112</v>
      </c>
      <c r="D132" s="62" t="s">
        <v>720</v>
      </c>
      <c r="E132" s="75">
        <v>19</v>
      </c>
      <c r="F132" s="75">
        <v>13</v>
      </c>
      <c r="G132" s="76">
        <v>13.08</v>
      </c>
    </row>
    <row r="133" spans="1:7" ht="12.75" customHeight="1" x14ac:dyDescent="0.25">
      <c r="A133" s="64" t="s">
        <v>33</v>
      </c>
      <c r="B133" s="62" t="s">
        <v>273</v>
      </c>
      <c r="C133" s="62" t="s">
        <v>112</v>
      </c>
      <c r="D133" s="62" t="s">
        <v>719</v>
      </c>
      <c r="E133" s="75">
        <v>71</v>
      </c>
      <c r="F133" s="75">
        <v>49</v>
      </c>
      <c r="G133" s="76">
        <v>49.05</v>
      </c>
    </row>
    <row r="134" spans="1:7" ht="12.75" customHeight="1" x14ac:dyDescent="0.25">
      <c r="A134" s="64" t="s">
        <v>33</v>
      </c>
      <c r="B134" s="62" t="s">
        <v>270</v>
      </c>
      <c r="C134" s="62" t="s">
        <v>112</v>
      </c>
      <c r="D134" s="62" t="s">
        <v>718</v>
      </c>
      <c r="E134" s="75">
        <v>12</v>
      </c>
      <c r="F134" s="75">
        <v>8</v>
      </c>
      <c r="G134" s="76">
        <v>8.17</v>
      </c>
    </row>
    <row r="135" spans="1:7" ht="12.75" customHeight="1" x14ac:dyDescent="0.25">
      <c r="A135" s="64" t="s">
        <v>33</v>
      </c>
      <c r="B135" s="62" t="s">
        <v>270</v>
      </c>
      <c r="C135" s="62" t="s">
        <v>112</v>
      </c>
      <c r="D135" s="62" t="s">
        <v>717</v>
      </c>
      <c r="E135" s="75">
        <v>12</v>
      </c>
      <c r="F135" s="75">
        <v>8</v>
      </c>
      <c r="G135" s="76">
        <v>8.17</v>
      </c>
    </row>
    <row r="136" spans="1:7" ht="12.75" customHeight="1" x14ac:dyDescent="0.25">
      <c r="A136" s="64" t="s">
        <v>33</v>
      </c>
      <c r="B136" s="62" t="s">
        <v>266</v>
      </c>
      <c r="C136" s="62" t="s">
        <v>112</v>
      </c>
      <c r="D136" s="62" t="s">
        <v>716</v>
      </c>
      <c r="E136" s="75">
        <v>112</v>
      </c>
      <c r="F136" s="75">
        <v>77</v>
      </c>
      <c r="G136" s="76">
        <v>77.66</v>
      </c>
    </row>
    <row r="137" spans="1:7" ht="12.75" customHeight="1" x14ac:dyDescent="0.25">
      <c r="A137" s="64" t="s">
        <v>33</v>
      </c>
      <c r="B137" s="62" t="s">
        <v>180</v>
      </c>
      <c r="C137" s="62" t="s">
        <v>112</v>
      </c>
      <c r="D137" s="62" t="s">
        <v>715</v>
      </c>
      <c r="E137" s="75">
        <v>50</v>
      </c>
      <c r="F137" s="75">
        <v>57</v>
      </c>
      <c r="G137" s="76">
        <v>57.25</v>
      </c>
    </row>
    <row r="138" spans="1:7" ht="12.75" customHeight="1" x14ac:dyDescent="0.25">
      <c r="A138" s="64" t="s">
        <v>33</v>
      </c>
      <c r="B138" s="62" t="s">
        <v>231</v>
      </c>
      <c r="C138" s="62" t="s">
        <v>112</v>
      </c>
      <c r="D138" s="62" t="s">
        <v>714</v>
      </c>
      <c r="E138" s="75">
        <v>100</v>
      </c>
      <c r="F138" s="75">
        <v>100</v>
      </c>
      <c r="G138" s="76">
        <v>99.58</v>
      </c>
    </row>
    <row r="139" spans="1:7" ht="12.75" customHeight="1" x14ac:dyDescent="0.25">
      <c r="A139" s="64" t="s">
        <v>33</v>
      </c>
      <c r="B139" s="62" t="s">
        <v>214</v>
      </c>
      <c r="C139" s="62" t="s">
        <v>112</v>
      </c>
      <c r="D139" s="62" t="s">
        <v>713</v>
      </c>
      <c r="E139" s="75">
        <v>0</v>
      </c>
      <c r="F139" s="75">
        <v>386</v>
      </c>
      <c r="G139" s="76">
        <v>386</v>
      </c>
    </row>
    <row r="140" spans="1:7" ht="12.75" customHeight="1" x14ac:dyDescent="0.25">
      <c r="A140" s="64" t="s">
        <v>33</v>
      </c>
      <c r="B140" s="62" t="s">
        <v>204</v>
      </c>
      <c r="C140" s="62" t="s">
        <v>112</v>
      </c>
      <c r="D140" s="62" t="s">
        <v>712</v>
      </c>
      <c r="E140" s="75">
        <v>50</v>
      </c>
      <c r="F140" s="75">
        <v>0</v>
      </c>
      <c r="G140" s="76">
        <v>0</v>
      </c>
    </row>
    <row r="141" spans="1:7" ht="12.75" customHeight="1" x14ac:dyDescent="0.25">
      <c r="A141" s="64" t="s">
        <v>33</v>
      </c>
      <c r="B141" s="62" t="s">
        <v>194</v>
      </c>
      <c r="C141" s="62" t="s">
        <v>112</v>
      </c>
      <c r="D141" s="62" t="s">
        <v>711</v>
      </c>
      <c r="E141" s="75">
        <v>3</v>
      </c>
      <c r="F141" s="75">
        <v>2</v>
      </c>
      <c r="G141" s="76">
        <v>1.72</v>
      </c>
    </row>
    <row r="142" spans="1:7" ht="12.75" customHeight="1" x14ac:dyDescent="0.25">
      <c r="A142" s="65" t="s">
        <v>710</v>
      </c>
      <c r="B142" s="63" t="s">
        <v>33</v>
      </c>
      <c r="C142" s="63" t="s">
        <v>33</v>
      </c>
      <c r="D142" s="63" t="s">
        <v>709</v>
      </c>
      <c r="E142" s="77">
        <v>2705</v>
      </c>
      <c r="F142" s="77">
        <v>2767</v>
      </c>
      <c r="G142" s="78">
        <v>2766.72</v>
      </c>
    </row>
    <row r="143" spans="1:7" ht="12.75" customHeight="1" x14ac:dyDescent="0.25">
      <c r="A143" s="64" t="s">
        <v>708</v>
      </c>
      <c r="B143" s="62" t="s">
        <v>33</v>
      </c>
      <c r="C143" s="62" t="s">
        <v>33</v>
      </c>
      <c r="D143" s="62" t="s">
        <v>693</v>
      </c>
      <c r="E143" s="75"/>
      <c r="F143" s="75"/>
      <c r="G143" s="76"/>
    </row>
    <row r="144" spans="1:7" ht="12.75" customHeight="1" x14ac:dyDescent="0.25">
      <c r="A144" s="64" t="s">
        <v>33</v>
      </c>
      <c r="B144" s="62" t="s">
        <v>285</v>
      </c>
      <c r="C144" s="62" t="s">
        <v>112</v>
      </c>
      <c r="D144" s="62" t="s">
        <v>862</v>
      </c>
      <c r="E144" s="75">
        <v>0</v>
      </c>
      <c r="F144" s="75">
        <v>6</v>
      </c>
      <c r="G144" s="76">
        <v>5.5</v>
      </c>
    </row>
    <row r="145" spans="1:7" ht="12.75" customHeight="1" x14ac:dyDescent="0.25">
      <c r="A145" s="64" t="s">
        <v>33</v>
      </c>
      <c r="B145" s="62" t="s">
        <v>285</v>
      </c>
      <c r="C145" s="62" t="s">
        <v>35</v>
      </c>
      <c r="D145" s="62" t="s">
        <v>863</v>
      </c>
      <c r="E145" s="75">
        <v>0</v>
      </c>
      <c r="F145" s="75">
        <v>3</v>
      </c>
      <c r="G145" s="76">
        <v>2.75</v>
      </c>
    </row>
    <row r="146" spans="1:7" ht="12.75" customHeight="1" x14ac:dyDescent="0.25">
      <c r="A146" s="64" t="s">
        <v>33</v>
      </c>
      <c r="B146" s="62" t="s">
        <v>283</v>
      </c>
      <c r="C146" s="62" t="s">
        <v>112</v>
      </c>
      <c r="D146" s="62" t="s">
        <v>707</v>
      </c>
      <c r="E146" s="75">
        <v>0</v>
      </c>
      <c r="F146" s="75">
        <v>11</v>
      </c>
      <c r="G146" s="76">
        <v>11.16</v>
      </c>
    </row>
    <row r="147" spans="1:7" ht="12.75" customHeight="1" x14ac:dyDescent="0.25">
      <c r="A147" s="64" t="s">
        <v>33</v>
      </c>
      <c r="B147" s="62" t="s">
        <v>283</v>
      </c>
      <c r="C147" s="62" t="s">
        <v>35</v>
      </c>
      <c r="D147" s="62" t="s">
        <v>864</v>
      </c>
      <c r="E147" s="75">
        <v>0</v>
      </c>
      <c r="F147" s="75">
        <v>12</v>
      </c>
      <c r="G147" s="76">
        <v>12.46</v>
      </c>
    </row>
    <row r="148" spans="1:7" ht="12.75" customHeight="1" x14ac:dyDescent="0.25">
      <c r="A148" s="64" t="s">
        <v>33</v>
      </c>
      <c r="B148" s="62" t="s">
        <v>278</v>
      </c>
      <c r="C148" s="62" t="s">
        <v>112</v>
      </c>
      <c r="D148" s="62" t="s">
        <v>706</v>
      </c>
      <c r="E148" s="75">
        <v>0</v>
      </c>
      <c r="F148" s="75">
        <v>27</v>
      </c>
      <c r="G148" s="76">
        <v>26.53</v>
      </c>
    </row>
    <row r="149" spans="1:7" ht="12.75" customHeight="1" x14ac:dyDescent="0.25">
      <c r="A149" s="64" t="s">
        <v>33</v>
      </c>
      <c r="B149" s="62" t="s">
        <v>278</v>
      </c>
      <c r="C149" s="62" t="s">
        <v>35</v>
      </c>
      <c r="D149" s="62" t="s">
        <v>865</v>
      </c>
      <c r="E149" s="75">
        <v>0</v>
      </c>
      <c r="F149" s="75">
        <v>23</v>
      </c>
      <c r="G149" s="76">
        <v>22.84</v>
      </c>
    </row>
    <row r="150" spans="1:7" ht="12.75" customHeight="1" x14ac:dyDescent="0.25">
      <c r="A150" s="64" t="s">
        <v>33</v>
      </c>
      <c r="B150" s="62" t="s">
        <v>275</v>
      </c>
      <c r="C150" s="62" t="s">
        <v>112</v>
      </c>
      <c r="D150" s="62" t="s">
        <v>705</v>
      </c>
      <c r="E150" s="75">
        <v>0</v>
      </c>
      <c r="F150" s="75">
        <v>2</v>
      </c>
      <c r="G150" s="76">
        <v>1.51</v>
      </c>
    </row>
    <row r="151" spans="1:7" ht="12.75" customHeight="1" x14ac:dyDescent="0.25">
      <c r="A151" s="64" t="s">
        <v>33</v>
      </c>
      <c r="B151" s="62" t="s">
        <v>275</v>
      </c>
      <c r="C151" s="62" t="s">
        <v>35</v>
      </c>
      <c r="D151" s="62" t="s">
        <v>705</v>
      </c>
      <c r="E151" s="75">
        <v>0</v>
      </c>
      <c r="F151" s="75">
        <v>1</v>
      </c>
      <c r="G151" s="76">
        <v>0.33</v>
      </c>
    </row>
    <row r="152" spans="1:7" ht="12.75" customHeight="1" x14ac:dyDescent="0.25">
      <c r="A152" s="64" t="s">
        <v>33</v>
      </c>
      <c r="B152" s="62" t="s">
        <v>275</v>
      </c>
      <c r="C152" s="62" t="s">
        <v>35</v>
      </c>
      <c r="D152" s="62" t="s">
        <v>866</v>
      </c>
      <c r="E152" s="75">
        <v>0</v>
      </c>
      <c r="F152" s="75">
        <v>1</v>
      </c>
      <c r="G152" s="76">
        <v>1.3</v>
      </c>
    </row>
    <row r="153" spans="1:7" ht="12.75" customHeight="1" x14ac:dyDescent="0.25">
      <c r="A153" s="64" t="s">
        <v>33</v>
      </c>
      <c r="B153" s="62" t="s">
        <v>273</v>
      </c>
      <c r="C153" s="62" t="s">
        <v>112</v>
      </c>
      <c r="D153" s="62" t="s">
        <v>704</v>
      </c>
      <c r="E153" s="75">
        <v>0</v>
      </c>
      <c r="F153" s="75">
        <v>6</v>
      </c>
      <c r="G153" s="76">
        <v>5.68</v>
      </c>
    </row>
    <row r="154" spans="1:7" ht="12.75" customHeight="1" x14ac:dyDescent="0.25">
      <c r="A154" s="64" t="s">
        <v>33</v>
      </c>
      <c r="B154" s="62" t="s">
        <v>273</v>
      </c>
      <c r="C154" s="62" t="s">
        <v>35</v>
      </c>
      <c r="D154" s="62" t="s">
        <v>867</v>
      </c>
      <c r="E154" s="75">
        <v>0</v>
      </c>
      <c r="F154" s="75">
        <v>5</v>
      </c>
      <c r="G154" s="76">
        <v>4.87</v>
      </c>
    </row>
    <row r="155" spans="1:7" ht="12.75" customHeight="1" x14ac:dyDescent="0.25">
      <c r="A155" s="64" t="s">
        <v>33</v>
      </c>
      <c r="B155" s="62" t="s">
        <v>266</v>
      </c>
      <c r="C155" s="62" t="s">
        <v>112</v>
      </c>
      <c r="D155" s="62" t="s">
        <v>703</v>
      </c>
      <c r="E155" s="75">
        <v>0</v>
      </c>
      <c r="F155" s="75">
        <v>9</v>
      </c>
      <c r="G155" s="76">
        <v>8.9700000000000006</v>
      </c>
    </row>
    <row r="156" spans="1:7" ht="12.75" customHeight="1" x14ac:dyDescent="0.25">
      <c r="A156" s="64" t="s">
        <v>33</v>
      </c>
      <c r="B156" s="62" t="s">
        <v>266</v>
      </c>
      <c r="C156" s="62" t="s">
        <v>35</v>
      </c>
      <c r="D156" s="62" t="s">
        <v>703</v>
      </c>
      <c r="E156" s="75">
        <v>0</v>
      </c>
      <c r="F156" s="75">
        <v>3</v>
      </c>
      <c r="G156" s="76">
        <v>2.68</v>
      </c>
    </row>
    <row r="157" spans="1:7" ht="12.75" customHeight="1" x14ac:dyDescent="0.25">
      <c r="A157" s="64" t="s">
        <v>33</v>
      </c>
      <c r="B157" s="62" t="s">
        <v>266</v>
      </c>
      <c r="C157" s="62" t="s">
        <v>35</v>
      </c>
      <c r="D157" s="62" t="s">
        <v>868</v>
      </c>
      <c r="E157" s="75">
        <v>0</v>
      </c>
      <c r="F157" s="75">
        <v>8</v>
      </c>
      <c r="G157" s="76">
        <v>7.73</v>
      </c>
    </row>
    <row r="158" spans="1:7" ht="12.75" customHeight="1" x14ac:dyDescent="0.25">
      <c r="A158" s="64" t="s">
        <v>33</v>
      </c>
      <c r="B158" s="62" t="s">
        <v>264</v>
      </c>
      <c r="C158" s="62" t="s">
        <v>112</v>
      </c>
      <c r="D158" s="62" t="s">
        <v>702</v>
      </c>
      <c r="E158" s="75">
        <v>0</v>
      </c>
      <c r="F158" s="75">
        <v>244</v>
      </c>
      <c r="G158" s="76">
        <v>243.6</v>
      </c>
    </row>
    <row r="159" spans="1:7" ht="12.75" customHeight="1" x14ac:dyDescent="0.25">
      <c r="A159" s="64" t="s">
        <v>33</v>
      </c>
      <c r="B159" s="62" t="s">
        <v>264</v>
      </c>
      <c r="C159" s="62" t="s">
        <v>112</v>
      </c>
      <c r="D159" s="62" t="s">
        <v>869</v>
      </c>
      <c r="E159" s="75">
        <v>0</v>
      </c>
      <c r="F159" s="75">
        <v>104</v>
      </c>
      <c r="G159" s="76">
        <v>104.4</v>
      </c>
    </row>
    <row r="160" spans="1:7" ht="12.75" customHeight="1" x14ac:dyDescent="0.25">
      <c r="A160" s="64" t="s">
        <v>33</v>
      </c>
      <c r="B160" s="62" t="s">
        <v>260</v>
      </c>
      <c r="C160" s="62" t="s">
        <v>112</v>
      </c>
      <c r="D160" s="62" t="s">
        <v>870</v>
      </c>
      <c r="E160" s="75">
        <v>0</v>
      </c>
      <c r="F160" s="75">
        <v>26</v>
      </c>
      <c r="G160" s="76">
        <v>26.52</v>
      </c>
    </row>
    <row r="161" spans="1:7" ht="12.75" customHeight="1" x14ac:dyDescent="0.25">
      <c r="A161" s="64" t="s">
        <v>33</v>
      </c>
      <c r="B161" s="62" t="s">
        <v>254</v>
      </c>
      <c r="C161" s="62" t="s">
        <v>112</v>
      </c>
      <c r="D161" s="62" t="s">
        <v>701</v>
      </c>
      <c r="E161" s="75">
        <v>0</v>
      </c>
      <c r="F161" s="75">
        <v>32</v>
      </c>
      <c r="G161" s="76">
        <v>31.7</v>
      </c>
    </row>
    <row r="162" spans="1:7" ht="12.75" customHeight="1" x14ac:dyDescent="0.25">
      <c r="A162" s="64" t="s">
        <v>33</v>
      </c>
      <c r="B162" s="62" t="s">
        <v>254</v>
      </c>
      <c r="C162" s="62" t="s">
        <v>112</v>
      </c>
      <c r="D162" s="62" t="s">
        <v>871</v>
      </c>
      <c r="E162" s="75">
        <v>0</v>
      </c>
      <c r="F162" s="75">
        <v>10</v>
      </c>
      <c r="G162" s="76">
        <v>10.1</v>
      </c>
    </row>
    <row r="163" spans="1:7" ht="12.75" customHeight="1" x14ac:dyDescent="0.25">
      <c r="A163" s="64" t="s">
        <v>33</v>
      </c>
      <c r="B163" s="62" t="s">
        <v>252</v>
      </c>
      <c r="C163" s="62" t="s">
        <v>112</v>
      </c>
      <c r="D163" s="62" t="s">
        <v>700</v>
      </c>
      <c r="E163" s="75">
        <v>0</v>
      </c>
      <c r="F163" s="75">
        <v>20</v>
      </c>
      <c r="G163" s="76">
        <v>20</v>
      </c>
    </row>
    <row r="164" spans="1:7" ht="12.75" customHeight="1" x14ac:dyDescent="0.25">
      <c r="A164" s="64" t="s">
        <v>33</v>
      </c>
      <c r="B164" s="62" t="s">
        <v>252</v>
      </c>
      <c r="C164" s="62" t="s">
        <v>112</v>
      </c>
      <c r="D164" s="62" t="s">
        <v>872</v>
      </c>
      <c r="E164" s="75">
        <v>0</v>
      </c>
      <c r="F164" s="75">
        <v>10</v>
      </c>
      <c r="G164" s="76">
        <v>10</v>
      </c>
    </row>
    <row r="165" spans="1:7" ht="12.75" customHeight="1" x14ac:dyDescent="0.25">
      <c r="A165" s="64" t="s">
        <v>33</v>
      </c>
      <c r="B165" s="62" t="s">
        <v>250</v>
      </c>
      <c r="C165" s="62" t="s">
        <v>112</v>
      </c>
      <c r="D165" s="62" t="s">
        <v>699</v>
      </c>
      <c r="E165" s="75">
        <v>0</v>
      </c>
      <c r="F165" s="75">
        <v>10</v>
      </c>
      <c r="G165" s="76">
        <v>10</v>
      </c>
    </row>
    <row r="166" spans="1:7" ht="12.75" customHeight="1" x14ac:dyDescent="0.25">
      <c r="A166" s="64" t="s">
        <v>33</v>
      </c>
      <c r="B166" s="62" t="s">
        <v>250</v>
      </c>
      <c r="C166" s="62" t="s">
        <v>112</v>
      </c>
      <c r="D166" s="62" t="s">
        <v>873</v>
      </c>
      <c r="E166" s="75">
        <v>0</v>
      </c>
      <c r="F166" s="75">
        <v>5</v>
      </c>
      <c r="G166" s="76">
        <v>5</v>
      </c>
    </row>
    <row r="167" spans="1:7" ht="12.75" customHeight="1" x14ac:dyDescent="0.25">
      <c r="A167" s="64" t="s">
        <v>33</v>
      </c>
      <c r="B167" s="62" t="s">
        <v>180</v>
      </c>
      <c r="C167" s="62" t="s">
        <v>112</v>
      </c>
      <c r="D167" s="62" t="s">
        <v>698</v>
      </c>
      <c r="E167" s="75">
        <v>0</v>
      </c>
      <c r="F167" s="75">
        <v>58</v>
      </c>
      <c r="G167" s="76">
        <v>57.6</v>
      </c>
    </row>
    <row r="168" spans="1:7" ht="12.75" customHeight="1" x14ac:dyDescent="0.25">
      <c r="A168" s="64" t="s">
        <v>33</v>
      </c>
      <c r="B168" s="62" t="s">
        <v>180</v>
      </c>
      <c r="C168" s="62" t="s">
        <v>112</v>
      </c>
      <c r="D168" s="62" t="s">
        <v>874</v>
      </c>
      <c r="E168" s="75">
        <v>0</v>
      </c>
      <c r="F168" s="75">
        <v>91</v>
      </c>
      <c r="G168" s="76">
        <v>91.15</v>
      </c>
    </row>
    <row r="169" spans="1:7" ht="12.75" customHeight="1" x14ac:dyDescent="0.25">
      <c r="A169" s="64" t="s">
        <v>33</v>
      </c>
      <c r="B169" s="62" t="s">
        <v>228</v>
      </c>
      <c r="C169" s="62" t="s">
        <v>112</v>
      </c>
      <c r="D169" s="62" t="s">
        <v>697</v>
      </c>
      <c r="E169" s="75">
        <v>0</v>
      </c>
      <c r="F169" s="75">
        <v>47</v>
      </c>
      <c r="G169" s="76">
        <v>47.35</v>
      </c>
    </row>
    <row r="170" spans="1:7" ht="12.75" customHeight="1" x14ac:dyDescent="0.25">
      <c r="A170" s="64" t="s">
        <v>33</v>
      </c>
      <c r="B170" s="62" t="s">
        <v>228</v>
      </c>
      <c r="C170" s="62" t="s">
        <v>112</v>
      </c>
      <c r="D170" s="62" t="s">
        <v>875</v>
      </c>
      <c r="E170" s="75">
        <v>0</v>
      </c>
      <c r="F170" s="75">
        <v>22</v>
      </c>
      <c r="G170" s="76">
        <v>21.9</v>
      </c>
    </row>
    <row r="171" spans="1:7" ht="12.75" customHeight="1" x14ac:dyDescent="0.25">
      <c r="A171" s="64" t="s">
        <v>33</v>
      </c>
      <c r="B171" s="62" t="s">
        <v>228</v>
      </c>
      <c r="C171" s="62" t="s">
        <v>35</v>
      </c>
      <c r="D171" s="62" t="s">
        <v>697</v>
      </c>
      <c r="E171" s="75">
        <v>0</v>
      </c>
      <c r="F171" s="75">
        <v>1</v>
      </c>
      <c r="G171" s="76">
        <v>1.4</v>
      </c>
    </row>
    <row r="172" spans="1:7" ht="12.75" customHeight="1" x14ac:dyDescent="0.25">
      <c r="A172" s="64" t="s">
        <v>33</v>
      </c>
      <c r="B172" s="62" t="s">
        <v>695</v>
      </c>
      <c r="C172" s="62" t="s">
        <v>112</v>
      </c>
      <c r="D172" s="62" t="s">
        <v>696</v>
      </c>
      <c r="E172" s="75">
        <v>0</v>
      </c>
      <c r="F172" s="75">
        <v>1103</v>
      </c>
      <c r="G172" s="76">
        <v>1103.51</v>
      </c>
    </row>
    <row r="173" spans="1:7" ht="12.75" customHeight="1" x14ac:dyDescent="0.25">
      <c r="A173" s="64" t="s">
        <v>33</v>
      </c>
      <c r="B173" s="62" t="s">
        <v>695</v>
      </c>
      <c r="C173" s="62" t="s">
        <v>112</v>
      </c>
      <c r="D173" s="62" t="s">
        <v>876</v>
      </c>
      <c r="E173" s="75">
        <v>0</v>
      </c>
      <c r="F173" s="75">
        <v>505</v>
      </c>
      <c r="G173" s="76">
        <v>505.4</v>
      </c>
    </row>
    <row r="174" spans="1:7" ht="12.75" customHeight="1" x14ac:dyDescent="0.25">
      <c r="A174" s="64" t="s">
        <v>33</v>
      </c>
      <c r="B174" s="62" t="s">
        <v>191</v>
      </c>
      <c r="C174" s="62" t="s">
        <v>112</v>
      </c>
      <c r="D174" s="62" t="s">
        <v>877</v>
      </c>
      <c r="E174" s="75">
        <v>0</v>
      </c>
      <c r="F174" s="75">
        <v>200</v>
      </c>
      <c r="G174" s="76">
        <v>201.5</v>
      </c>
    </row>
    <row r="175" spans="1:7" ht="12.75" customHeight="1" x14ac:dyDescent="0.25">
      <c r="A175" s="64" t="s">
        <v>33</v>
      </c>
      <c r="B175" s="62" t="s">
        <v>191</v>
      </c>
      <c r="C175" s="62" t="s">
        <v>112</v>
      </c>
      <c r="D175" s="62" t="s">
        <v>878</v>
      </c>
      <c r="E175" s="75">
        <v>0</v>
      </c>
      <c r="F175" s="75">
        <v>164</v>
      </c>
      <c r="G175" s="76">
        <v>163.19999999999999</v>
      </c>
    </row>
    <row r="176" spans="1:7" ht="12.75" customHeight="1" x14ac:dyDescent="0.25">
      <c r="A176" s="65" t="s">
        <v>694</v>
      </c>
      <c r="B176" s="63" t="s">
        <v>33</v>
      </c>
      <c r="C176" s="63" t="s">
        <v>33</v>
      </c>
      <c r="D176" s="63" t="s">
        <v>693</v>
      </c>
      <c r="E176" s="77">
        <v>0</v>
      </c>
      <c r="F176" s="77">
        <v>2769</v>
      </c>
      <c r="G176" s="78">
        <v>2768.64</v>
      </c>
    </row>
    <row r="177" spans="1:9" ht="12.75" customHeight="1" x14ac:dyDescent="0.25">
      <c r="A177" s="64" t="s">
        <v>147</v>
      </c>
      <c r="B177" s="62" t="s">
        <v>33</v>
      </c>
      <c r="C177" s="62" t="s">
        <v>33</v>
      </c>
      <c r="D177" s="62" t="s">
        <v>141</v>
      </c>
      <c r="E177" s="75"/>
      <c r="F177" s="75"/>
      <c r="G177" s="76"/>
    </row>
    <row r="178" spans="1:9" ht="12.75" customHeight="1" x14ac:dyDescent="0.25">
      <c r="A178" s="64" t="s">
        <v>33</v>
      </c>
      <c r="B178" s="62" t="s">
        <v>692</v>
      </c>
      <c r="C178" s="62" t="s">
        <v>35</v>
      </c>
      <c r="D178" s="62" t="s">
        <v>691</v>
      </c>
      <c r="E178" s="75">
        <v>2800</v>
      </c>
      <c r="F178" s="75">
        <v>2874</v>
      </c>
      <c r="G178" s="76">
        <v>2874.19</v>
      </c>
    </row>
    <row r="179" spans="1:9" ht="12.75" customHeight="1" x14ac:dyDescent="0.25">
      <c r="A179" s="64" t="s">
        <v>33</v>
      </c>
      <c r="B179" s="62" t="s">
        <v>690</v>
      </c>
      <c r="C179" s="62" t="s">
        <v>35</v>
      </c>
      <c r="D179" s="62" t="s">
        <v>689</v>
      </c>
      <c r="E179" s="75">
        <v>759</v>
      </c>
      <c r="F179" s="75">
        <v>759</v>
      </c>
      <c r="G179" s="76">
        <v>758.35</v>
      </c>
    </row>
    <row r="180" spans="1:9" ht="12.75" customHeight="1" x14ac:dyDescent="0.25">
      <c r="A180" s="64" t="s">
        <v>33</v>
      </c>
      <c r="B180" s="62" t="s">
        <v>688</v>
      </c>
      <c r="C180" s="62" t="s">
        <v>35</v>
      </c>
      <c r="D180" s="62" t="s">
        <v>687</v>
      </c>
      <c r="E180" s="75">
        <v>450</v>
      </c>
      <c r="F180" s="75">
        <v>456</v>
      </c>
      <c r="G180" s="76">
        <v>456.25</v>
      </c>
    </row>
    <row r="181" spans="1:9" ht="12.75" customHeight="1" x14ac:dyDescent="0.25">
      <c r="A181" s="65" t="s">
        <v>142</v>
      </c>
      <c r="B181" s="63" t="s">
        <v>33</v>
      </c>
      <c r="C181" s="63" t="s">
        <v>33</v>
      </c>
      <c r="D181" s="63" t="s">
        <v>141</v>
      </c>
      <c r="E181" s="77">
        <v>4009</v>
      </c>
      <c r="F181" s="77">
        <v>4089</v>
      </c>
      <c r="G181" s="78">
        <v>4088.79</v>
      </c>
    </row>
    <row r="182" spans="1:9" ht="12.75" customHeight="1" x14ac:dyDescent="0.25">
      <c r="A182" s="64" t="s">
        <v>686</v>
      </c>
      <c r="B182" s="62" t="s">
        <v>33</v>
      </c>
      <c r="C182" s="62" t="s">
        <v>33</v>
      </c>
      <c r="D182" s="62" t="s">
        <v>682</v>
      </c>
      <c r="E182" s="75"/>
      <c r="F182" s="75"/>
      <c r="G182" s="76"/>
    </row>
    <row r="183" spans="1:9" ht="12.75" customHeight="1" x14ac:dyDescent="0.25">
      <c r="A183" s="64" t="s">
        <v>33</v>
      </c>
      <c r="B183" s="62" t="s">
        <v>293</v>
      </c>
      <c r="C183" s="62" t="s">
        <v>112</v>
      </c>
      <c r="D183" s="62" t="s">
        <v>685</v>
      </c>
      <c r="E183" s="75">
        <v>419</v>
      </c>
      <c r="F183" s="75">
        <v>422</v>
      </c>
      <c r="G183" s="76">
        <v>422.07</v>
      </c>
      <c r="I183" s="82"/>
    </row>
    <row r="184" spans="1:9" ht="12.75" customHeight="1" x14ac:dyDescent="0.25">
      <c r="A184" s="64" t="s">
        <v>33</v>
      </c>
      <c r="B184" s="62" t="s">
        <v>293</v>
      </c>
      <c r="C184" s="62" t="s">
        <v>112</v>
      </c>
      <c r="D184" s="62" t="s">
        <v>684</v>
      </c>
      <c r="E184" s="75">
        <v>110</v>
      </c>
      <c r="F184" s="75">
        <v>39</v>
      </c>
      <c r="G184" s="76">
        <v>38.799999999999997</v>
      </c>
    </row>
    <row r="185" spans="1:9" ht="12.75" customHeight="1" x14ac:dyDescent="0.25">
      <c r="A185" s="65" t="s">
        <v>683</v>
      </c>
      <c r="B185" s="63" t="s">
        <v>33</v>
      </c>
      <c r="C185" s="63" t="s">
        <v>33</v>
      </c>
      <c r="D185" s="63" t="s">
        <v>682</v>
      </c>
      <c r="E185" s="77">
        <v>529</v>
      </c>
      <c r="F185" s="77">
        <v>461</v>
      </c>
      <c r="G185" s="78">
        <v>460.87</v>
      </c>
    </row>
    <row r="186" spans="1:9" ht="12.75" customHeight="1" x14ac:dyDescent="0.25">
      <c r="A186" s="64" t="s">
        <v>681</v>
      </c>
      <c r="B186" s="62" t="s">
        <v>33</v>
      </c>
      <c r="C186" s="62" t="s">
        <v>33</v>
      </c>
      <c r="D186" s="62" t="s">
        <v>675</v>
      </c>
      <c r="E186" s="75"/>
      <c r="F186" s="75"/>
      <c r="G186" s="76"/>
    </row>
    <row r="187" spans="1:9" ht="12.75" customHeight="1" x14ac:dyDescent="0.25">
      <c r="A187" s="64" t="s">
        <v>33</v>
      </c>
      <c r="B187" s="62" t="s">
        <v>278</v>
      </c>
      <c r="C187" s="62" t="s">
        <v>35</v>
      </c>
      <c r="D187" s="62" t="s">
        <v>680</v>
      </c>
      <c r="E187" s="75">
        <v>20</v>
      </c>
      <c r="F187" s="75">
        <v>22</v>
      </c>
      <c r="G187" s="76">
        <v>21.67</v>
      </c>
    </row>
    <row r="188" spans="1:9" ht="12.75" customHeight="1" x14ac:dyDescent="0.25">
      <c r="A188" s="64" t="s">
        <v>33</v>
      </c>
      <c r="B188" s="62" t="s">
        <v>275</v>
      </c>
      <c r="C188" s="62" t="s">
        <v>35</v>
      </c>
      <c r="D188" s="62" t="s">
        <v>679</v>
      </c>
      <c r="E188" s="75">
        <v>1</v>
      </c>
      <c r="F188" s="75">
        <v>1</v>
      </c>
      <c r="G188" s="76">
        <v>1.21</v>
      </c>
    </row>
    <row r="189" spans="1:9" ht="12.75" customHeight="1" x14ac:dyDescent="0.25">
      <c r="A189" s="64" t="s">
        <v>33</v>
      </c>
      <c r="B189" s="62" t="s">
        <v>266</v>
      </c>
      <c r="C189" s="62" t="s">
        <v>35</v>
      </c>
      <c r="D189" s="62" t="s">
        <v>678</v>
      </c>
      <c r="E189" s="75">
        <v>7</v>
      </c>
      <c r="F189" s="75">
        <v>7</v>
      </c>
      <c r="G189" s="76">
        <v>7.26</v>
      </c>
    </row>
    <row r="190" spans="1:9" ht="12.75" customHeight="1" x14ac:dyDescent="0.25">
      <c r="A190" s="64" t="s">
        <v>33</v>
      </c>
      <c r="B190" s="62" t="s">
        <v>313</v>
      </c>
      <c r="C190" s="62" t="s">
        <v>35</v>
      </c>
      <c r="D190" s="62" t="s">
        <v>879</v>
      </c>
      <c r="E190" s="75">
        <v>2500</v>
      </c>
      <c r="F190" s="75">
        <v>2500</v>
      </c>
      <c r="G190" s="76">
        <v>2500</v>
      </c>
    </row>
    <row r="191" spans="1:9" ht="12.75" customHeight="1" x14ac:dyDescent="0.25">
      <c r="A191" s="64" t="s">
        <v>33</v>
      </c>
      <c r="B191" s="62" t="s">
        <v>191</v>
      </c>
      <c r="C191" s="62" t="s">
        <v>112</v>
      </c>
      <c r="D191" s="62" t="s">
        <v>677</v>
      </c>
      <c r="E191" s="75">
        <v>140</v>
      </c>
      <c r="F191" s="75">
        <v>155</v>
      </c>
      <c r="G191" s="76">
        <v>155.16</v>
      </c>
    </row>
    <row r="192" spans="1:9" ht="12.75" customHeight="1" x14ac:dyDescent="0.25">
      <c r="A192" s="65" t="s">
        <v>676</v>
      </c>
      <c r="B192" s="63" t="s">
        <v>33</v>
      </c>
      <c r="C192" s="63" t="s">
        <v>33</v>
      </c>
      <c r="D192" s="63" t="s">
        <v>675</v>
      </c>
      <c r="E192" s="77">
        <v>2668</v>
      </c>
      <c r="F192" s="77">
        <v>2685</v>
      </c>
      <c r="G192" s="78">
        <v>2685.3</v>
      </c>
    </row>
    <row r="193" spans="1:7" ht="12.75" customHeight="1" x14ac:dyDescent="0.25">
      <c r="A193" s="64" t="s">
        <v>674</v>
      </c>
      <c r="B193" s="62" t="s">
        <v>33</v>
      </c>
      <c r="C193" s="62" t="s">
        <v>33</v>
      </c>
      <c r="D193" s="62" t="s">
        <v>657</v>
      </c>
      <c r="E193" s="75"/>
      <c r="F193" s="75"/>
      <c r="G193" s="76"/>
    </row>
    <row r="194" spans="1:7" ht="12.75" customHeight="1" x14ac:dyDescent="0.25">
      <c r="A194" s="64" t="s">
        <v>33</v>
      </c>
      <c r="B194" s="62" t="s">
        <v>250</v>
      </c>
      <c r="C194" s="62" t="s">
        <v>35</v>
      </c>
      <c r="D194" s="62" t="s">
        <v>673</v>
      </c>
      <c r="E194" s="75">
        <v>76</v>
      </c>
      <c r="F194" s="75">
        <v>76</v>
      </c>
      <c r="G194" s="76">
        <v>39.36</v>
      </c>
    </row>
    <row r="195" spans="1:7" ht="12.75" customHeight="1" x14ac:dyDescent="0.25">
      <c r="A195" s="64" t="s">
        <v>33</v>
      </c>
      <c r="B195" s="62" t="s">
        <v>246</v>
      </c>
      <c r="C195" s="62" t="s">
        <v>35</v>
      </c>
      <c r="D195" s="62" t="s">
        <v>880</v>
      </c>
      <c r="E195" s="75">
        <v>0</v>
      </c>
      <c r="F195" s="75">
        <v>220</v>
      </c>
      <c r="G195" s="76">
        <v>220</v>
      </c>
    </row>
    <row r="196" spans="1:7" ht="12.75" customHeight="1" x14ac:dyDescent="0.25">
      <c r="A196" s="64" t="s">
        <v>33</v>
      </c>
      <c r="B196" s="62" t="s">
        <v>326</v>
      </c>
      <c r="C196" s="62" t="s">
        <v>108</v>
      </c>
      <c r="D196" s="62" t="s">
        <v>672</v>
      </c>
      <c r="E196" s="75">
        <v>0</v>
      </c>
      <c r="F196" s="75">
        <v>1340</v>
      </c>
      <c r="G196" s="76">
        <v>1340.4</v>
      </c>
    </row>
    <row r="197" spans="1:7" ht="12.75" customHeight="1" x14ac:dyDescent="0.25">
      <c r="A197" s="64" t="s">
        <v>33</v>
      </c>
      <c r="B197" s="62" t="s">
        <v>180</v>
      </c>
      <c r="C197" s="62" t="s">
        <v>35</v>
      </c>
      <c r="D197" s="62" t="s">
        <v>671</v>
      </c>
      <c r="E197" s="75">
        <v>200</v>
      </c>
      <c r="F197" s="75">
        <v>1491</v>
      </c>
      <c r="G197" s="76">
        <v>1490.93</v>
      </c>
    </row>
    <row r="198" spans="1:7" ht="12.75" customHeight="1" x14ac:dyDescent="0.25">
      <c r="A198" s="64" t="s">
        <v>33</v>
      </c>
      <c r="B198" s="62" t="s">
        <v>231</v>
      </c>
      <c r="C198" s="62" t="s">
        <v>35</v>
      </c>
      <c r="D198" s="62" t="s">
        <v>670</v>
      </c>
      <c r="E198" s="75">
        <v>500</v>
      </c>
      <c r="F198" s="75">
        <v>280</v>
      </c>
      <c r="G198" s="76">
        <v>257.39999999999998</v>
      </c>
    </row>
    <row r="199" spans="1:7" ht="12.75" customHeight="1" x14ac:dyDescent="0.25">
      <c r="A199" s="64" t="s">
        <v>33</v>
      </c>
      <c r="B199" s="62" t="s">
        <v>231</v>
      </c>
      <c r="C199" s="62" t="s">
        <v>108</v>
      </c>
      <c r="D199" s="62" t="s">
        <v>670</v>
      </c>
      <c r="E199" s="75">
        <v>0</v>
      </c>
      <c r="F199" s="75">
        <v>60</v>
      </c>
      <c r="G199" s="76">
        <v>59.6</v>
      </c>
    </row>
    <row r="200" spans="1:7" ht="12.75" customHeight="1" x14ac:dyDescent="0.25">
      <c r="A200" s="64" t="s">
        <v>33</v>
      </c>
      <c r="B200" s="62" t="s">
        <v>228</v>
      </c>
      <c r="C200" s="62" t="s">
        <v>35</v>
      </c>
      <c r="D200" s="62" t="s">
        <v>669</v>
      </c>
      <c r="E200" s="75">
        <v>30</v>
      </c>
      <c r="F200" s="75">
        <v>30</v>
      </c>
      <c r="G200" s="76">
        <v>0</v>
      </c>
    </row>
    <row r="201" spans="1:7" ht="12.75" customHeight="1" x14ac:dyDescent="0.25">
      <c r="A201" s="64" t="s">
        <v>33</v>
      </c>
      <c r="B201" s="62" t="s">
        <v>601</v>
      </c>
      <c r="C201" s="62" t="s">
        <v>35</v>
      </c>
      <c r="D201" s="62" t="s">
        <v>668</v>
      </c>
      <c r="E201" s="75">
        <v>300</v>
      </c>
      <c r="F201" s="75">
        <v>300</v>
      </c>
      <c r="G201" s="76">
        <v>0</v>
      </c>
    </row>
    <row r="202" spans="1:7" ht="12.75" customHeight="1" x14ac:dyDescent="0.25">
      <c r="A202" s="64" t="s">
        <v>33</v>
      </c>
      <c r="B202" s="62" t="s">
        <v>599</v>
      </c>
      <c r="C202" s="62" t="s">
        <v>35</v>
      </c>
      <c r="D202" s="62" t="s">
        <v>667</v>
      </c>
      <c r="E202" s="75">
        <v>1100</v>
      </c>
      <c r="F202" s="75">
        <v>946</v>
      </c>
      <c r="G202" s="76">
        <v>945.66</v>
      </c>
    </row>
    <row r="203" spans="1:7" ht="12.75" customHeight="1" x14ac:dyDescent="0.25">
      <c r="A203" s="64" t="s">
        <v>33</v>
      </c>
      <c r="B203" s="62" t="s">
        <v>594</v>
      </c>
      <c r="C203" s="62" t="s">
        <v>35</v>
      </c>
      <c r="D203" s="62" t="s">
        <v>666</v>
      </c>
      <c r="E203" s="75">
        <v>145</v>
      </c>
      <c r="F203" s="75">
        <v>145</v>
      </c>
      <c r="G203" s="76">
        <v>0</v>
      </c>
    </row>
    <row r="204" spans="1:7" ht="12.75" customHeight="1" x14ac:dyDescent="0.25">
      <c r="A204" s="64" t="s">
        <v>33</v>
      </c>
      <c r="B204" s="62" t="s">
        <v>218</v>
      </c>
      <c r="C204" s="62" t="s">
        <v>35</v>
      </c>
      <c r="D204" s="62" t="s">
        <v>665</v>
      </c>
      <c r="E204" s="75">
        <v>0</v>
      </c>
      <c r="F204" s="75">
        <v>731</v>
      </c>
      <c r="G204" s="76">
        <v>731</v>
      </c>
    </row>
    <row r="205" spans="1:7" ht="12.75" customHeight="1" x14ac:dyDescent="0.25">
      <c r="A205" s="64" t="s">
        <v>33</v>
      </c>
      <c r="B205" s="62" t="s">
        <v>218</v>
      </c>
      <c r="C205" s="62" t="s">
        <v>139</v>
      </c>
      <c r="D205" s="62" t="s">
        <v>665</v>
      </c>
      <c r="E205" s="75">
        <v>0</v>
      </c>
      <c r="F205" s="75">
        <v>4195</v>
      </c>
      <c r="G205" s="76">
        <v>4195</v>
      </c>
    </row>
    <row r="206" spans="1:7" ht="12.75" customHeight="1" x14ac:dyDescent="0.25">
      <c r="A206" s="64" t="s">
        <v>33</v>
      </c>
      <c r="B206" s="62" t="s">
        <v>214</v>
      </c>
      <c r="C206" s="62" t="s">
        <v>35</v>
      </c>
      <c r="D206" s="62" t="s">
        <v>881</v>
      </c>
      <c r="E206" s="75">
        <v>0</v>
      </c>
      <c r="F206" s="75">
        <v>120</v>
      </c>
      <c r="G206" s="76">
        <v>120</v>
      </c>
    </row>
    <row r="207" spans="1:7" ht="12.75" customHeight="1" x14ac:dyDescent="0.25">
      <c r="A207" s="64" t="s">
        <v>33</v>
      </c>
      <c r="B207" s="62" t="s">
        <v>210</v>
      </c>
      <c r="C207" s="62" t="s">
        <v>35</v>
      </c>
      <c r="D207" s="62" t="s">
        <v>664</v>
      </c>
      <c r="E207" s="75">
        <v>100</v>
      </c>
      <c r="F207" s="75">
        <v>100</v>
      </c>
      <c r="G207" s="76">
        <v>0</v>
      </c>
    </row>
    <row r="208" spans="1:7" ht="12.75" customHeight="1" x14ac:dyDescent="0.25">
      <c r="A208" s="64" t="s">
        <v>33</v>
      </c>
      <c r="B208" s="62" t="s">
        <v>204</v>
      </c>
      <c r="C208" s="62" t="s">
        <v>35</v>
      </c>
      <c r="D208" s="62" t="s">
        <v>663</v>
      </c>
      <c r="E208" s="75">
        <v>300</v>
      </c>
      <c r="F208" s="75">
        <v>240</v>
      </c>
      <c r="G208" s="76">
        <v>0</v>
      </c>
    </row>
    <row r="209" spans="1:7" ht="12.75" customHeight="1" x14ac:dyDescent="0.25">
      <c r="A209" s="64" t="s">
        <v>33</v>
      </c>
      <c r="B209" s="62" t="s">
        <v>203</v>
      </c>
      <c r="C209" s="62" t="s">
        <v>35</v>
      </c>
      <c r="D209" s="62" t="s">
        <v>662</v>
      </c>
      <c r="E209" s="75">
        <v>270</v>
      </c>
      <c r="F209" s="75">
        <v>270</v>
      </c>
      <c r="G209" s="76">
        <v>0</v>
      </c>
    </row>
    <row r="210" spans="1:7" ht="12.75" customHeight="1" x14ac:dyDescent="0.25">
      <c r="A210" s="64" t="s">
        <v>33</v>
      </c>
      <c r="B210" s="62" t="s">
        <v>201</v>
      </c>
      <c r="C210" s="62" t="s">
        <v>35</v>
      </c>
      <c r="D210" s="62" t="s">
        <v>661</v>
      </c>
      <c r="E210" s="75">
        <v>20</v>
      </c>
      <c r="F210" s="75">
        <v>20</v>
      </c>
      <c r="G210" s="76">
        <v>10</v>
      </c>
    </row>
    <row r="211" spans="1:7" ht="12.75" customHeight="1" x14ac:dyDescent="0.25">
      <c r="A211" s="64" t="s">
        <v>33</v>
      </c>
      <c r="B211" s="62" t="s">
        <v>189</v>
      </c>
      <c r="C211" s="62" t="s">
        <v>35</v>
      </c>
      <c r="D211" s="62" t="s">
        <v>882</v>
      </c>
      <c r="E211" s="75">
        <v>0</v>
      </c>
      <c r="F211" s="75">
        <v>100</v>
      </c>
      <c r="G211" s="76">
        <v>58.5</v>
      </c>
    </row>
    <row r="212" spans="1:7" ht="12.75" customHeight="1" x14ac:dyDescent="0.25">
      <c r="A212" s="64" t="s">
        <v>33</v>
      </c>
      <c r="B212" s="62" t="s">
        <v>660</v>
      </c>
      <c r="C212" s="62" t="s">
        <v>35</v>
      </c>
      <c r="D212" s="62" t="s">
        <v>659</v>
      </c>
      <c r="E212" s="75">
        <v>100</v>
      </c>
      <c r="F212" s="75">
        <v>100</v>
      </c>
      <c r="G212" s="76">
        <v>70</v>
      </c>
    </row>
    <row r="213" spans="1:7" ht="12.75" customHeight="1" x14ac:dyDescent="0.25">
      <c r="A213" s="65" t="s">
        <v>658</v>
      </c>
      <c r="B213" s="63" t="s">
        <v>33</v>
      </c>
      <c r="C213" s="63" t="s">
        <v>33</v>
      </c>
      <c r="D213" s="63" t="s">
        <v>657</v>
      </c>
      <c r="E213" s="77">
        <v>3141</v>
      </c>
      <c r="F213" s="77">
        <v>10764</v>
      </c>
      <c r="G213" s="78">
        <v>9537.85</v>
      </c>
    </row>
    <row r="214" spans="1:7" ht="12.75" customHeight="1" x14ac:dyDescent="0.25">
      <c r="A214" s="64" t="s">
        <v>170</v>
      </c>
      <c r="B214" s="62" t="s">
        <v>33</v>
      </c>
      <c r="C214" s="62" t="s">
        <v>33</v>
      </c>
      <c r="D214" s="62" t="s">
        <v>168</v>
      </c>
      <c r="E214" s="75"/>
      <c r="F214" s="75"/>
      <c r="G214" s="76"/>
    </row>
    <row r="215" spans="1:7" ht="12.75" customHeight="1" x14ac:dyDescent="0.25">
      <c r="A215" s="64" t="s">
        <v>33</v>
      </c>
      <c r="B215" s="62" t="s">
        <v>293</v>
      </c>
      <c r="C215" s="62" t="s">
        <v>112</v>
      </c>
      <c r="D215" s="62" t="s">
        <v>656</v>
      </c>
      <c r="E215" s="75">
        <v>55</v>
      </c>
      <c r="F215" s="75">
        <v>55</v>
      </c>
      <c r="G215" s="76">
        <v>55.25</v>
      </c>
    </row>
    <row r="216" spans="1:7" ht="12.75" customHeight="1" x14ac:dyDescent="0.25">
      <c r="A216" s="64" t="s">
        <v>33</v>
      </c>
      <c r="B216" s="62" t="s">
        <v>180</v>
      </c>
      <c r="C216" s="62" t="s">
        <v>35</v>
      </c>
      <c r="D216" s="62" t="s">
        <v>655</v>
      </c>
      <c r="E216" s="75">
        <v>0</v>
      </c>
      <c r="F216" s="75">
        <v>219</v>
      </c>
      <c r="G216" s="76">
        <v>208.2</v>
      </c>
    </row>
    <row r="217" spans="1:7" ht="12.75" customHeight="1" x14ac:dyDescent="0.25">
      <c r="A217" s="64" t="s">
        <v>33</v>
      </c>
      <c r="B217" s="62" t="s">
        <v>180</v>
      </c>
      <c r="C217" s="62" t="s">
        <v>35</v>
      </c>
      <c r="D217" s="62" t="s">
        <v>13</v>
      </c>
      <c r="E217" s="75">
        <v>0</v>
      </c>
      <c r="F217" s="75">
        <v>830</v>
      </c>
      <c r="G217" s="76">
        <v>824</v>
      </c>
    </row>
    <row r="218" spans="1:7" ht="12.75" customHeight="1" x14ac:dyDescent="0.25">
      <c r="A218" s="64" t="s">
        <v>33</v>
      </c>
      <c r="B218" s="62" t="s">
        <v>180</v>
      </c>
      <c r="C218" s="62" t="s">
        <v>35</v>
      </c>
      <c r="D218" s="62" t="s">
        <v>654</v>
      </c>
      <c r="E218" s="75">
        <v>700</v>
      </c>
      <c r="F218" s="75">
        <v>700</v>
      </c>
      <c r="G218" s="76">
        <v>322.85000000000002</v>
      </c>
    </row>
    <row r="219" spans="1:7" ht="12.75" customHeight="1" x14ac:dyDescent="0.25">
      <c r="A219" s="64" t="s">
        <v>33</v>
      </c>
      <c r="B219" s="62" t="s">
        <v>218</v>
      </c>
      <c r="C219" s="62" t="s">
        <v>35</v>
      </c>
      <c r="D219" s="62" t="s">
        <v>883</v>
      </c>
      <c r="E219" s="75">
        <v>0</v>
      </c>
      <c r="F219" s="75">
        <v>18</v>
      </c>
      <c r="G219" s="76">
        <v>17.5</v>
      </c>
    </row>
    <row r="220" spans="1:7" ht="12.75" customHeight="1" x14ac:dyDescent="0.25">
      <c r="A220" s="64" t="s">
        <v>33</v>
      </c>
      <c r="B220" s="62" t="s">
        <v>218</v>
      </c>
      <c r="C220" s="62" t="s">
        <v>35</v>
      </c>
      <c r="D220" s="62" t="s">
        <v>653</v>
      </c>
      <c r="E220" s="75">
        <v>1000</v>
      </c>
      <c r="F220" s="75">
        <v>1500</v>
      </c>
      <c r="G220" s="76">
        <v>1500</v>
      </c>
    </row>
    <row r="221" spans="1:7" ht="12.75" customHeight="1" x14ac:dyDescent="0.25">
      <c r="A221" s="64" t="s">
        <v>33</v>
      </c>
      <c r="B221" s="62" t="s">
        <v>218</v>
      </c>
      <c r="C221" s="62" t="s">
        <v>35</v>
      </c>
      <c r="D221" s="62" t="s">
        <v>652</v>
      </c>
      <c r="E221" s="75">
        <v>2000</v>
      </c>
      <c r="F221" s="75">
        <v>500</v>
      </c>
      <c r="G221" s="76">
        <v>187.25</v>
      </c>
    </row>
    <row r="222" spans="1:7" ht="12.75" customHeight="1" x14ac:dyDescent="0.25">
      <c r="A222" s="64" t="s">
        <v>33</v>
      </c>
      <c r="B222" s="62" t="s">
        <v>218</v>
      </c>
      <c r="C222" s="62" t="s">
        <v>35</v>
      </c>
      <c r="D222" s="62" t="s">
        <v>651</v>
      </c>
      <c r="E222" s="75">
        <v>5000</v>
      </c>
      <c r="F222" s="75">
        <v>2722</v>
      </c>
      <c r="G222" s="76">
        <v>2722.01</v>
      </c>
    </row>
    <row r="223" spans="1:7" ht="12.75" customHeight="1" x14ac:dyDescent="0.25">
      <c r="A223" s="64" t="s">
        <v>33</v>
      </c>
      <c r="B223" s="62" t="s">
        <v>218</v>
      </c>
      <c r="C223" s="62" t="s">
        <v>139</v>
      </c>
      <c r="D223" s="62" t="s">
        <v>883</v>
      </c>
      <c r="E223" s="75">
        <v>0</v>
      </c>
      <c r="F223" s="75">
        <v>3070</v>
      </c>
      <c r="G223" s="76">
        <v>3070</v>
      </c>
    </row>
    <row r="224" spans="1:7" ht="12.75" customHeight="1" x14ac:dyDescent="0.25">
      <c r="A224" s="64" t="s">
        <v>33</v>
      </c>
      <c r="B224" s="62" t="s">
        <v>218</v>
      </c>
      <c r="C224" s="62" t="s">
        <v>139</v>
      </c>
      <c r="D224" s="62" t="s">
        <v>651</v>
      </c>
      <c r="E224" s="75">
        <v>0</v>
      </c>
      <c r="F224" s="75">
        <v>6000</v>
      </c>
      <c r="G224" s="76">
        <v>5650</v>
      </c>
    </row>
    <row r="225" spans="1:7" ht="12.75" customHeight="1" x14ac:dyDescent="0.25">
      <c r="A225" s="64" t="s">
        <v>33</v>
      </c>
      <c r="B225" s="62" t="s">
        <v>218</v>
      </c>
      <c r="C225" s="62" t="s">
        <v>106</v>
      </c>
      <c r="D225" s="62" t="s">
        <v>651</v>
      </c>
      <c r="E225" s="75">
        <v>0</v>
      </c>
      <c r="F225" s="75">
        <v>8350</v>
      </c>
      <c r="G225" s="76">
        <v>8350</v>
      </c>
    </row>
    <row r="226" spans="1:7" ht="12.75" customHeight="1" x14ac:dyDescent="0.25">
      <c r="A226" s="64" t="s">
        <v>33</v>
      </c>
      <c r="B226" s="62" t="s">
        <v>204</v>
      </c>
      <c r="C226" s="62" t="s">
        <v>35</v>
      </c>
      <c r="D226" s="62" t="s">
        <v>650</v>
      </c>
      <c r="E226" s="75">
        <v>1500</v>
      </c>
      <c r="F226" s="75">
        <v>1500</v>
      </c>
      <c r="G226" s="76">
        <v>0</v>
      </c>
    </row>
    <row r="227" spans="1:7" ht="12.75" customHeight="1" x14ac:dyDescent="0.25">
      <c r="A227" s="64" t="s">
        <v>33</v>
      </c>
      <c r="B227" s="62" t="s">
        <v>204</v>
      </c>
      <c r="C227" s="62" t="s">
        <v>35</v>
      </c>
      <c r="D227" s="62" t="s">
        <v>649</v>
      </c>
      <c r="E227" s="75">
        <v>400</v>
      </c>
      <c r="F227" s="75">
        <v>400</v>
      </c>
      <c r="G227" s="76">
        <v>72</v>
      </c>
    </row>
    <row r="228" spans="1:7" ht="12.75" customHeight="1" x14ac:dyDescent="0.25">
      <c r="A228" s="64" t="s">
        <v>33</v>
      </c>
      <c r="B228" s="62" t="s">
        <v>204</v>
      </c>
      <c r="C228" s="62" t="s">
        <v>35</v>
      </c>
      <c r="D228" s="62" t="s">
        <v>648</v>
      </c>
      <c r="E228" s="75">
        <v>250</v>
      </c>
      <c r="F228" s="75">
        <v>250</v>
      </c>
      <c r="G228" s="76">
        <v>0</v>
      </c>
    </row>
    <row r="229" spans="1:7" ht="12.75" customHeight="1" x14ac:dyDescent="0.25">
      <c r="A229" s="65" t="s">
        <v>169</v>
      </c>
      <c r="B229" s="63" t="s">
        <v>33</v>
      </c>
      <c r="C229" s="63" t="s">
        <v>33</v>
      </c>
      <c r="D229" s="63" t="s">
        <v>168</v>
      </c>
      <c r="E229" s="77">
        <v>10905</v>
      </c>
      <c r="F229" s="77">
        <v>26114</v>
      </c>
      <c r="G229" s="78">
        <v>22979.06</v>
      </c>
    </row>
    <row r="230" spans="1:7" ht="12.75" customHeight="1" x14ac:dyDescent="0.25">
      <c r="A230" s="64" t="s">
        <v>647</v>
      </c>
      <c r="B230" s="62" t="s">
        <v>33</v>
      </c>
      <c r="C230" s="62" t="s">
        <v>33</v>
      </c>
      <c r="D230" s="62" t="s">
        <v>634</v>
      </c>
      <c r="E230" s="75"/>
      <c r="F230" s="75"/>
      <c r="G230" s="76"/>
    </row>
    <row r="231" spans="1:7" ht="12.75" customHeight="1" x14ac:dyDescent="0.25">
      <c r="A231" s="64" t="s">
        <v>33</v>
      </c>
      <c r="B231" s="62" t="s">
        <v>278</v>
      </c>
      <c r="C231" s="62" t="s">
        <v>35</v>
      </c>
      <c r="D231" s="62" t="s">
        <v>646</v>
      </c>
      <c r="E231" s="75">
        <v>378</v>
      </c>
      <c r="F231" s="75">
        <v>378</v>
      </c>
      <c r="G231" s="76">
        <v>357.36</v>
      </c>
    </row>
    <row r="232" spans="1:7" ht="12.75" customHeight="1" x14ac:dyDescent="0.25">
      <c r="A232" s="64" t="s">
        <v>33</v>
      </c>
      <c r="B232" s="62" t="s">
        <v>275</v>
      </c>
      <c r="C232" s="62" t="s">
        <v>35</v>
      </c>
      <c r="D232" s="62" t="s">
        <v>645</v>
      </c>
      <c r="E232" s="75">
        <v>22</v>
      </c>
      <c r="F232" s="75">
        <v>22</v>
      </c>
      <c r="G232" s="76">
        <v>20.37</v>
      </c>
    </row>
    <row r="233" spans="1:7" ht="12.75" customHeight="1" x14ac:dyDescent="0.25">
      <c r="A233" s="64" t="s">
        <v>33</v>
      </c>
      <c r="B233" s="62" t="s">
        <v>266</v>
      </c>
      <c r="C233" s="62" t="s">
        <v>35</v>
      </c>
      <c r="D233" s="62" t="s">
        <v>644</v>
      </c>
      <c r="E233" s="75">
        <v>129</v>
      </c>
      <c r="F233" s="75">
        <v>129</v>
      </c>
      <c r="G233" s="76">
        <v>121.21</v>
      </c>
    </row>
    <row r="234" spans="1:7" ht="12.75" customHeight="1" x14ac:dyDescent="0.25">
      <c r="A234" s="64" t="s">
        <v>33</v>
      </c>
      <c r="B234" s="62" t="s">
        <v>180</v>
      </c>
      <c r="C234" s="62" t="s">
        <v>35</v>
      </c>
      <c r="D234" s="62" t="s">
        <v>643</v>
      </c>
      <c r="E234" s="75">
        <v>100</v>
      </c>
      <c r="F234" s="75">
        <v>100</v>
      </c>
      <c r="G234" s="76">
        <v>18.149999999999999</v>
      </c>
    </row>
    <row r="235" spans="1:7" ht="12.75" customHeight="1" x14ac:dyDescent="0.25">
      <c r="A235" s="64" t="s">
        <v>33</v>
      </c>
      <c r="B235" s="62" t="s">
        <v>218</v>
      </c>
      <c r="C235" s="62" t="s">
        <v>35</v>
      </c>
      <c r="D235" s="62" t="s">
        <v>642</v>
      </c>
      <c r="E235" s="75">
        <v>550</v>
      </c>
      <c r="F235" s="75">
        <v>3162</v>
      </c>
      <c r="G235" s="76">
        <v>3161.88</v>
      </c>
    </row>
    <row r="236" spans="1:7" ht="12.75" customHeight="1" x14ac:dyDescent="0.25">
      <c r="A236" s="64" t="s">
        <v>33</v>
      </c>
      <c r="B236" s="62" t="s">
        <v>217</v>
      </c>
      <c r="C236" s="62" t="s">
        <v>35</v>
      </c>
      <c r="D236" s="62" t="s">
        <v>641</v>
      </c>
      <c r="E236" s="75">
        <v>2050</v>
      </c>
      <c r="F236" s="75">
        <v>2050</v>
      </c>
      <c r="G236" s="76">
        <v>2011.51</v>
      </c>
    </row>
    <row r="237" spans="1:7" ht="12.75" customHeight="1" x14ac:dyDescent="0.25">
      <c r="A237" s="64" t="s">
        <v>33</v>
      </c>
      <c r="B237" s="62" t="s">
        <v>204</v>
      </c>
      <c r="C237" s="62" t="s">
        <v>35</v>
      </c>
      <c r="D237" s="62" t="s">
        <v>637</v>
      </c>
      <c r="E237" s="75">
        <v>42000</v>
      </c>
      <c r="F237" s="75">
        <v>5529</v>
      </c>
      <c r="G237" s="76">
        <v>5529.81</v>
      </c>
    </row>
    <row r="238" spans="1:7" ht="12.75" customHeight="1" x14ac:dyDescent="0.25">
      <c r="A238" s="64" t="s">
        <v>33</v>
      </c>
      <c r="B238" s="62" t="s">
        <v>204</v>
      </c>
      <c r="C238" s="62" t="s">
        <v>35</v>
      </c>
      <c r="D238" s="62" t="s">
        <v>640</v>
      </c>
      <c r="E238" s="75">
        <v>4000</v>
      </c>
      <c r="F238" s="75">
        <v>4476</v>
      </c>
      <c r="G238" s="76">
        <v>4476.1899999999996</v>
      </c>
    </row>
    <row r="239" spans="1:7" ht="12.75" customHeight="1" x14ac:dyDescent="0.25">
      <c r="A239" s="64" t="s">
        <v>33</v>
      </c>
      <c r="B239" s="62" t="s">
        <v>204</v>
      </c>
      <c r="C239" s="62" t="s">
        <v>35</v>
      </c>
      <c r="D239" s="62" t="s">
        <v>639</v>
      </c>
      <c r="E239" s="75">
        <v>200</v>
      </c>
      <c r="F239" s="75">
        <v>900</v>
      </c>
      <c r="G239" s="76">
        <v>892.61</v>
      </c>
    </row>
    <row r="240" spans="1:7" ht="12.75" customHeight="1" x14ac:dyDescent="0.25">
      <c r="A240" s="64" t="s">
        <v>33</v>
      </c>
      <c r="B240" s="62" t="s">
        <v>204</v>
      </c>
      <c r="C240" s="62" t="s">
        <v>35</v>
      </c>
      <c r="D240" s="62" t="s">
        <v>638</v>
      </c>
      <c r="E240" s="75">
        <v>3800</v>
      </c>
      <c r="F240" s="75">
        <v>5340</v>
      </c>
      <c r="G240" s="76">
        <v>5339.62</v>
      </c>
    </row>
    <row r="241" spans="1:7" ht="12.75" customHeight="1" x14ac:dyDescent="0.25">
      <c r="A241" s="64" t="s">
        <v>33</v>
      </c>
      <c r="B241" s="62" t="s">
        <v>204</v>
      </c>
      <c r="C241" s="62" t="s">
        <v>126</v>
      </c>
      <c r="D241" s="62" t="s">
        <v>637</v>
      </c>
      <c r="E241" s="75">
        <v>0</v>
      </c>
      <c r="F241" s="75">
        <v>2812</v>
      </c>
      <c r="G241" s="76">
        <v>2812.05</v>
      </c>
    </row>
    <row r="242" spans="1:7" ht="12.75" customHeight="1" x14ac:dyDescent="0.25">
      <c r="A242" s="64" t="s">
        <v>33</v>
      </c>
      <c r="B242" s="62" t="s">
        <v>204</v>
      </c>
      <c r="C242" s="62" t="s">
        <v>139</v>
      </c>
      <c r="D242" s="62" t="s">
        <v>637</v>
      </c>
      <c r="E242" s="75">
        <v>0</v>
      </c>
      <c r="F242" s="75">
        <v>30000</v>
      </c>
      <c r="G242" s="76">
        <v>30000</v>
      </c>
    </row>
    <row r="243" spans="1:7" ht="12.75" customHeight="1" x14ac:dyDescent="0.25">
      <c r="A243" s="64" t="s">
        <v>33</v>
      </c>
      <c r="B243" s="62" t="s">
        <v>191</v>
      </c>
      <c r="C243" s="62" t="s">
        <v>35</v>
      </c>
      <c r="D243" s="62" t="s">
        <v>636</v>
      </c>
      <c r="E243" s="75">
        <v>2700</v>
      </c>
      <c r="F243" s="75">
        <v>2700</v>
      </c>
      <c r="G243" s="76">
        <v>2552.9499999999998</v>
      </c>
    </row>
    <row r="244" spans="1:7" ht="12.75" customHeight="1" x14ac:dyDescent="0.25">
      <c r="A244" s="65" t="s">
        <v>635</v>
      </c>
      <c r="B244" s="63" t="s">
        <v>33</v>
      </c>
      <c r="C244" s="63" t="s">
        <v>33</v>
      </c>
      <c r="D244" s="63" t="s">
        <v>634</v>
      </c>
      <c r="E244" s="77">
        <v>55929</v>
      </c>
      <c r="F244" s="77">
        <v>57598</v>
      </c>
      <c r="G244" s="78">
        <v>57293.71</v>
      </c>
    </row>
    <row r="245" spans="1:7" ht="12.75" customHeight="1" x14ac:dyDescent="0.25">
      <c r="A245" s="64" t="s">
        <v>633</v>
      </c>
      <c r="B245" s="62" t="s">
        <v>33</v>
      </c>
      <c r="C245" s="62" t="s">
        <v>33</v>
      </c>
      <c r="D245" s="62" t="s">
        <v>630</v>
      </c>
      <c r="E245" s="75"/>
      <c r="F245" s="75"/>
      <c r="G245" s="76"/>
    </row>
    <row r="246" spans="1:7" ht="12.75" customHeight="1" x14ac:dyDescent="0.25">
      <c r="A246" s="64" t="s">
        <v>33</v>
      </c>
      <c r="B246" s="62" t="s">
        <v>293</v>
      </c>
      <c r="C246" s="62" t="s">
        <v>112</v>
      </c>
      <c r="D246" s="62" t="s">
        <v>632</v>
      </c>
      <c r="E246" s="75">
        <v>125</v>
      </c>
      <c r="F246" s="75">
        <v>155</v>
      </c>
      <c r="G246" s="76">
        <v>154.80000000000001</v>
      </c>
    </row>
    <row r="247" spans="1:7" ht="12.75" customHeight="1" x14ac:dyDescent="0.25">
      <c r="A247" s="64" t="s">
        <v>33</v>
      </c>
      <c r="B247" s="62" t="s">
        <v>180</v>
      </c>
      <c r="C247" s="62" t="s">
        <v>126</v>
      </c>
      <c r="D247" s="62" t="s">
        <v>884</v>
      </c>
      <c r="E247" s="75">
        <v>0</v>
      </c>
      <c r="F247" s="75">
        <v>20286</v>
      </c>
      <c r="G247" s="76">
        <v>0</v>
      </c>
    </row>
    <row r="248" spans="1:7" ht="12.75" customHeight="1" x14ac:dyDescent="0.25">
      <c r="A248" s="64" t="s">
        <v>33</v>
      </c>
      <c r="B248" s="62" t="s">
        <v>204</v>
      </c>
      <c r="C248" s="62" t="s">
        <v>35</v>
      </c>
      <c r="D248" s="62" t="s">
        <v>885</v>
      </c>
      <c r="E248" s="75">
        <v>0</v>
      </c>
      <c r="F248" s="75">
        <v>2404</v>
      </c>
      <c r="G248" s="76">
        <v>2403.7399999999998</v>
      </c>
    </row>
    <row r="249" spans="1:7" ht="12.75" customHeight="1" x14ac:dyDescent="0.25">
      <c r="A249" s="65" t="s">
        <v>631</v>
      </c>
      <c r="B249" s="63" t="s">
        <v>33</v>
      </c>
      <c r="C249" s="63" t="s">
        <v>33</v>
      </c>
      <c r="D249" s="63" t="s">
        <v>630</v>
      </c>
      <c r="E249" s="77">
        <v>125</v>
      </c>
      <c r="F249" s="77">
        <v>22845</v>
      </c>
      <c r="G249" s="78">
        <v>2558.54</v>
      </c>
    </row>
    <row r="250" spans="1:7" ht="12.75" customHeight="1" x14ac:dyDescent="0.25">
      <c r="A250" s="64" t="s">
        <v>167</v>
      </c>
      <c r="B250" s="62" t="s">
        <v>33</v>
      </c>
      <c r="C250" s="62" t="s">
        <v>33</v>
      </c>
      <c r="D250" s="62" t="s">
        <v>164</v>
      </c>
      <c r="E250" s="75"/>
      <c r="F250" s="75"/>
      <c r="G250" s="76"/>
    </row>
    <row r="251" spans="1:7" ht="12.75" customHeight="1" x14ac:dyDescent="0.25">
      <c r="A251" s="64" t="s">
        <v>33</v>
      </c>
      <c r="B251" s="62" t="s">
        <v>293</v>
      </c>
      <c r="C251" s="62" t="s">
        <v>35</v>
      </c>
      <c r="D251" s="62" t="s">
        <v>629</v>
      </c>
      <c r="E251" s="75">
        <v>18804</v>
      </c>
      <c r="F251" s="75">
        <v>20559</v>
      </c>
      <c r="G251" s="76">
        <v>20558.97</v>
      </c>
    </row>
    <row r="252" spans="1:7" ht="12.75" customHeight="1" x14ac:dyDescent="0.25">
      <c r="A252" s="64" t="s">
        <v>33</v>
      </c>
      <c r="B252" s="62" t="s">
        <v>291</v>
      </c>
      <c r="C252" s="62" t="s">
        <v>35</v>
      </c>
      <c r="D252" s="62" t="s">
        <v>628</v>
      </c>
      <c r="E252" s="75">
        <v>12396</v>
      </c>
      <c r="F252" s="75">
        <v>6396</v>
      </c>
      <c r="G252" s="76">
        <v>6120.1</v>
      </c>
    </row>
    <row r="253" spans="1:7" ht="12.75" customHeight="1" x14ac:dyDescent="0.25">
      <c r="A253" s="64" t="s">
        <v>33</v>
      </c>
      <c r="B253" s="62" t="s">
        <v>288</v>
      </c>
      <c r="C253" s="62" t="s">
        <v>35</v>
      </c>
      <c r="D253" s="62" t="s">
        <v>627</v>
      </c>
      <c r="E253" s="75">
        <v>3600</v>
      </c>
      <c r="F253" s="75">
        <v>3600</v>
      </c>
      <c r="G253" s="76">
        <v>1632.2</v>
      </c>
    </row>
    <row r="254" spans="1:7" ht="12.75" customHeight="1" x14ac:dyDescent="0.25">
      <c r="A254" s="64" t="s">
        <v>33</v>
      </c>
      <c r="B254" s="62" t="s">
        <v>287</v>
      </c>
      <c r="C254" s="62" t="s">
        <v>35</v>
      </c>
      <c r="D254" s="62" t="s">
        <v>626</v>
      </c>
      <c r="E254" s="75">
        <v>3600</v>
      </c>
      <c r="F254" s="75">
        <v>5885</v>
      </c>
      <c r="G254" s="76">
        <v>5885</v>
      </c>
    </row>
    <row r="255" spans="1:7" ht="12.75" customHeight="1" x14ac:dyDescent="0.25">
      <c r="A255" s="64" t="s">
        <v>33</v>
      </c>
      <c r="B255" s="62" t="s">
        <v>285</v>
      </c>
      <c r="C255" s="62" t="s">
        <v>35</v>
      </c>
      <c r="D255" s="62" t="s">
        <v>625</v>
      </c>
      <c r="E255" s="75">
        <v>2880</v>
      </c>
      <c r="F255" s="75">
        <v>2922</v>
      </c>
      <c r="G255" s="76">
        <v>2922.09</v>
      </c>
    </row>
    <row r="256" spans="1:7" ht="12.75" customHeight="1" x14ac:dyDescent="0.25">
      <c r="A256" s="64" t="s">
        <v>33</v>
      </c>
      <c r="B256" s="62" t="s">
        <v>285</v>
      </c>
      <c r="C256" s="62" t="s">
        <v>35</v>
      </c>
      <c r="D256" s="62" t="s">
        <v>624</v>
      </c>
      <c r="E256" s="75">
        <v>0</v>
      </c>
      <c r="F256" s="75">
        <v>50</v>
      </c>
      <c r="G256" s="76">
        <v>7.7</v>
      </c>
    </row>
    <row r="257" spans="1:7" ht="12.75" customHeight="1" x14ac:dyDescent="0.25">
      <c r="A257" s="64" t="s">
        <v>33</v>
      </c>
      <c r="B257" s="62" t="s">
        <v>281</v>
      </c>
      <c r="C257" s="62" t="s">
        <v>35</v>
      </c>
      <c r="D257" s="62" t="s">
        <v>623</v>
      </c>
      <c r="E257" s="75">
        <v>538</v>
      </c>
      <c r="F257" s="75">
        <v>538</v>
      </c>
      <c r="G257" s="76">
        <v>479.43</v>
      </c>
    </row>
    <row r="258" spans="1:7" ht="12.75" customHeight="1" x14ac:dyDescent="0.25">
      <c r="A258" s="64" t="s">
        <v>33</v>
      </c>
      <c r="B258" s="62" t="s">
        <v>278</v>
      </c>
      <c r="C258" s="62" t="s">
        <v>35</v>
      </c>
      <c r="D258" s="62" t="s">
        <v>622</v>
      </c>
      <c r="E258" s="75">
        <v>5376</v>
      </c>
      <c r="F258" s="75">
        <v>5376</v>
      </c>
      <c r="G258" s="76">
        <v>4795.13</v>
      </c>
    </row>
    <row r="259" spans="1:7" ht="12.75" customHeight="1" x14ac:dyDescent="0.25">
      <c r="A259" s="64" t="s">
        <v>33</v>
      </c>
      <c r="B259" s="62" t="s">
        <v>278</v>
      </c>
      <c r="C259" s="62" t="s">
        <v>35</v>
      </c>
      <c r="D259" s="62" t="s">
        <v>621</v>
      </c>
      <c r="E259" s="75">
        <v>700</v>
      </c>
      <c r="F259" s="75">
        <v>724</v>
      </c>
      <c r="G259" s="76">
        <v>723.87</v>
      </c>
    </row>
    <row r="260" spans="1:7" ht="12.75" customHeight="1" x14ac:dyDescent="0.25">
      <c r="A260" s="64" t="s">
        <v>33</v>
      </c>
      <c r="B260" s="62" t="s">
        <v>275</v>
      </c>
      <c r="C260" s="62" t="s">
        <v>35</v>
      </c>
      <c r="D260" s="62" t="s">
        <v>620</v>
      </c>
      <c r="E260" s="75">
        <v>307</v>
      </c>
      <c r="F260" s="75">
        <v>307</v>
      </c>
      <c r="G260" s="76">
        <v>273.93</v>
      </c>
    </row>
    <row r="261" spans="1:7" ht="12.75" customHeight="1" x14ac:dyDescent="0.25">
      <c r="A261" s="64" t="s">
        <v>33</v>
      </c>
      <c r="B261" s="62" t="s">
        <v>275</v>
      </c>
      <c r="C261" s="62" t="s">
        <v>35</v>
      </c>
      <c r="D261" s="62" t="s">
        <v>619</v>
      </c>
      <c r="E261" s="75">
        <v>40</v>
      </c>
      <c r="F261" s="75">
        <v>40</v>
      </c>
      <c r="G261" s="76">
        <v>34.57</v>
      </c>
    </row>
    <row r="262" spans="1:7" ht="12.75" customHeight="1" x14ac:dyDescent="0.25">
      <c r="A262" s="64" t="s">
        <v>33</v>
      </c>
      <c r="B262" s="62" t="s">
        <v>273</v>
      </c>
      <c r="C262" s="62" t="s">
        <v>35</v>
      </c>
      <c r="D262" s="62" t="s">
        <v>618</v>
      </c>
      <c r="E262" s="75">
        <v>1152</v>
      </c>
      <c r="F262" s="75">
        <v>1152</v>
      </c>
      <c r="G262" s="76">
        <v>1027.48</v>
      </c>
    </row>
    <row r="263" spans="1:7" ht="12.75" customHeight="1" x14ac:dyDescent="0.25">
      <c r="A263" s="64" t="s">
        <v>33</v>
      </c>
      <c r="B263" s="62" t="s">
        <v>273</v>
      </c>
      <c r="C263" s="62" t="s">
        <v>35</v>
      </c>
      <c r="D263" s="62" t="s">
        <v>617</v>
      </c>
      <c r="E263" s="75">
        <v>60</v>
      </c>
      <c r="F263" s="75">
        <v>60</v>
      </c>
      <c r="G263" s="76">
        <v>36.869999999999997</v>
      </c>
    </row>
    <row r="264" spans="1:7" ht="12.75" customHeight="1" x14ac:dyDescent="0.25">
      <c r="A264" s="64" t="s">
        <v>33</v>
      </c>
      <c r="B264" s="62" t="s">
        <v>270</v>
      </c>
      <c r="C264" s="62" t="s">
        <v>35</v>
      </c>
      <c r="D264" s="62" t="s">
        <v>616</v>
      </c>
      <c r="E264" s="75">
        <v>192</v>
      </c>
      <c r="F264" s="75">
        <v>192</v>
      </c>
      <c r="G264" s="76">
        <v>171.17</v>
      </c>
    </row>
    <row r="265" spans="1:7" ht="12.75" customHeight="1" x14ac:dyDescent="0.25">
      <c r="A265" s="64" t="s">
        <v>33</v>
      </c>
      <c r="B265" s="62" t="s">
        <v>270</v>
      </c>
      <c r="C265" s="62" t="s">
        <v>35</v>
      </c>
      <c r="D265" s="62" t="s">
        <v>615</v>
      </c>
      <c r="E265" s="75">
        <v>192</v>
      </c>
      <c r="F265" s="75">
        <v>192</v>
      </c>
      <c r="G265" s="76">
        <v>171.17</v>
      </c>
    </row>
    <row r="266" spans="1:7" ht="12.75" customHeight="1" x14ac:dyDescent="0.25">
      <c r="A266" s="64" t="s">
        <v>33</v>
      </c>
      <c r="B266" s="62" t="s">
        <v>266</v>
      </c>
      <c r="C266" s="62" t="s">
        <v>35</v>
      </c>
      <c r="D266" s="62" t="s">
        <v>614</v>
      </c>
      <c r="E266" s="75">
        <v>1824</v>
      </c>
      <c r="F266" s="75">
        <v>1824</v>
      </c>
      <c r="G266" s="76">
        <v>1626.85</v>
      </c>
    </row>
    <row r="267" spans="1:7" ht="12.75" customHeight="1" x14ac:dyDescent="0.25">
      <c r="A267" s="64" t="s">
        <v>33</v>
      </c>
      <c r="B267" s="62" t="s">
        <v>266</v>
      </c>
      <c r="C267" s="62" t="s">
        <v>35</v>
      </c>
      <c r="D267" s="62" t="s">
        <v>613</v>
      </c>
      <c r="E267" s="75">
        <v>240</v>
      </c>
      <c r="F267" s="75">
        <v>240</v>
      </c>
      <c r="G267" s="76">
        <v>205.5</v>
      </c>
    </row>
    <row r="268" spans="1:7" ht="12.75" customHeight="1" x14ac:dyDescent="0.25">
      <c r="A268" s="64" t="s">
        <v>33</v>
      </c>
      <c r="B268" s="62" t="s">
        <v>244</v>
      </c>
      <c r="C268" s="62" t="s">
        <v>35</v>
      </c>
      <c r="D268" s="62" t="s">
        <v>612</v>
      </c>
      <c r="E268" s="75">
        <v>2000</v>
      </c>
      <c r="F268" s="75">
        <v>2000</v>
      </c>
      <c r="G268" s="76">
        <v>679</v>
      </c>
    </row>
    <row r="269" spans="1:7" ht="12.75" customHeight="1" x14ac:dyDescent="0.25">
      <c r="A269" s="64" t="s">
        <v>33</v>
      </c>
      <c r="B269" s="62" t="s">
        <v>180</v>
      </c>
      <c r="C269" s="62" t="s">
        <v>35</v>
      </c>
      <c r="D269" s="62" t="s">
        <v>611</v>
      </c>
      <c r="E269" s="75">
        <v>1300</v>
      </c>
      <c r="F269" s="75">
        <v>2163</v>
      </c>
      <c r="G269" s="76">
        <v>2162.5300000000002</v>
      </c>
    </row>
    <row r="270" spans="1:7" ht="12.75" customHeight="1" x14ac:dyDescent="0.25">
      <c r="A270" s="64" t="s">
        <v>33</v>
      </c>
      <c r="B270" s="62" t="s">
        <v>180</v>
      </c>
      <c r="C270" s="62" t="s">
        <v>35</v>
      </c>
      <c r="D270" s="62" t="s">
        <v>610</v>
      </c>
      <c r="E270" s="75">
        <v>500</v>
      </c>
      <c r="F270" s="75">
        <v>500</v>
      </c>
      <c r="G270" s="76">
        <v>80.8</v>
      </c>
    </row>
    <row r="271" spans="1:7" ht="12.75" customHeight="1" x14ac:dyDescent="0.25">
      <c r="A271" s="64" t="s">
        <v>33</v>
      </c>
      <c r="B271" s="62" t="s">
        <v>180</v>
      </c>
      <c r="C271" s="62" t="s">
        <v>35</v>
      </c>
      <c r="D271" s="62" t="s">
        <v>609</v>
      </c>
      <c r="E271" s="75">
        <v>50</v>
      </c>
      <c r="F271" s="75">
        <v>50</v>
      </c>
      <c r="G271" s="76">
        <v>0</v>
      </c>
    </row>
    <row r="272" spans="1:7" ht="12.75" customHeight="1" x14ac:dyDescent="0.25">
      <c r="A272" s="64" t="s">
        <v>33</v>
      </c>
      <c r="B272" s="62" t="s">
        <v>231</v>
      </c>
      <c r="C272" s="62" t="s">
        <v>35</v>
      </c>
      <c r="D272" s="62" t="s">
        <v>608</v>
      </c>
      <c r="E272" s="75">
        <v>500</v>
      </c>
      <c r="F272" s="75">
        <v>571</v>
      </c>
      <c r="G272" s="76">
        <v>571.20000000000005</v>
      </c>
    </row>
    <row r="273" spans="1:7" ht="12.75" customHeight="1" x14ac:dyDescent="0.25">
      <c r="A273" s="64" t="s">
        <v>33</v>
      </c>
      <c r="B273" s="62" t="s">
        <v>320</v>
      </c>
      <c r="C273" s="62" t="s">
        <v>35</v>
      </c>
      <c r="D273" s="62" t="s">
        <v>607</v>
      </c>
      <c r="E273" s="75">
        <v>130</v>
      </c>
      <c r="F273" s="75">
        <v>130</v>
      </c>
      <c r="G273" s="76">
        <v>44.3</v>
      </c>
    </row>
    <row r="274" spans="1:7" ht="12.75" customHeight="1" x14ac:dyDescent="0.25">
      <c r="A274" s="64" t="s">
        <v>33</v>
      </c>
      <c r="B274" s="62" t="s">
        <v>605</v>
      </c>
      <c r="C274" s="62" t="s">
        <v>35</v>
      </c>
      <c r="D274" s="62" t="s">
        <v>606</v>
      </c>
      <c r="E274" s="75">
        <v>2400</v>
      </c>
      <c r="F274" s="75">
        <v>2094</v>
      </c>
      <c r="G274" s="76">
        <v>1061.51</v>
      </c>
    </row>
    <row r="275" spans="1:7" ht="12.75" customHeight="1" x14ac:dyDescent="0.25">
      <c r="A275" s="64" t="s">
        <v>33</v>
      </c>
      <c r="B275" s="62" t="s">
        <v>605</v>
      </c>
      <c r="C275" s="62" t="s">
        <v>35</v>
      </c>
      <c r="D275" s="62" t="s">
        <v>604</v>
      </c>
      <c r="E275" s="75">
        <v>300</v>
      </c>
      <c r="F275" s="75">
        <v>300</v>
      </c>
      <c r="G275" s="76">
        <v>93.04</v>
      </c>
    </row>
    <row r="276" spans="1:7" ht="12.75" customHeight="1" x14ac:dyDescent="0.25">
      <c r="A276" s="64" t="s">
        <v>33</v>
      </c>
      <c r="B276" s="62" t="s">
        <v>601</v>
      </c>
      <c r="C276" s="62" t="s">
        <v>35</v>
      </c>
      <c r="D276" s="62" t="s">
        <v>603</v>
      </c>
      <c r="E276" s="75">
        <v>700</v>
      </c>
      <c r="F276" s="75">
        <v>1477</v>
      </c>
      <c r="G276" s="76">
        <v>1358.79</v>
      </c>
    </row>
    <row r="277" spans="1:7" ht="12.75" customHeight="1" x14ac:dyDescent="0.25">
      <c r="A277" s="64" t="s">
        <v>33</v>
      </c>
      <c r="B277" s="62" t="s">
        <v>601</v>
      </c>
      <c r="C277" s="62" t="s">
        <v>35</v>
      </c>
      <c r="D277" s="62" t="s">
        <v>602</v>
      </c>
      <c r="E277" s="75">
        <v>600</v>
      </c>
      <c r="F277" s="75">
        <v>898</v>
      </c>
      <c r="G277" s="76">
        <v>897.59</v>
      </c>
    </row>
    <row r="278" spans="1:7" ht="12.75" customHeight="1" x14ac:dyDescent="0.25">
      <c r="A278" s="64" t="s">
        <v>33</v>
      </c>
      <c r="B278" s="62" t="s">
        <v>601</v>
      </c>
      <c r="C278" s="62" t="s">
        <v>35</v>
      </c>
      <c r="D278" s="62" t="s">
        <v>600</v>
      </c>
      <c r="E278" s="75">
        <v>2600</v>
      </c>
      <c r="F278" s="75">
        <v>2100</v>
      </c>
      <c r="G278" s="76">
        <v>834.9</v>
      </c>
    </row>
    <row r="279" spans="1:7" ht="12.75" customHeight="1" x14ac:dyDescent="0.25">
      <c r="A279" s="64" t="s">
        <v>33</v>
      </c>
      <c r="B279" s="62" t="s">
        <v>599</v>
      </c>
      <c r="C279" s="62" t="s">
        <v>35</v>
      </c>
      <c r="D279" s="62" t="s">
        <v>598</v>
      </c>
      <c r="E279" s="75">
        <v>2500</v>
      </c>
      <c r="F279" s="75">
        <v>2500</v>
      </c>
      <c r="G279" s="76">
        <v>1913.52</v>
      </c>
    </row>
    <row r="280" spans="1:7" ht="12.75" customHeight="1" x14ac:dyDescent="0.25">
      <c r="A280" s="64" t="s">
        <v>33</v>
      </c>
      <c r="B280" s="62" t="s">
        <v>594</v>
      </c>
      <c r="C280" s="62" t="s">
        <v>35</v>
      </c>
      <c r="D280" s="62" t="s">
        <v>597</v>
      </c>
      <c r="E280" s="75">
        <v>400</v>
      </c>
      <c r="F280" s="75">
        <v>400</v>
      </c>
      <c r="G280" s="76">
        <v>162.52000000000001</v>
      </c>
    </row>
    <row r="281" spans="1:7" ht="12.75" customHeight="1" x14ac:dyDescent="0.25">
      <c r="A281" s="64" t="s">
        <v>33</v>
      </c>
      <c r="B281" s="62" t="s">
        <v>594</v>
      </c>
      <c r="C281" s="62" t="s">
        <v>35</v>
      </c>
      <c r="D281" s="62" t="s">
        <v>596</v>
      </c>
      <c r="E281" s="75">
        <v>180</v>
      </c>
      <c r="F281" s="75">
        <v>180</v>
      </c>
      <c r="G281" s="76">
        <v>131.59</v>
      </c>
    </row>
    <row r="282" spans="1:7" ht="12.75" customHeight="1" x14ac:dyDescent="0.25">
      <c r="A282" s="64" t="s">
        <v>33</v>
      </c>
      <c r="B282" s="62" t="s">
        <v>594</v>
      </c>
      <c r="C282" s="62" t="s">
        <v>35</v>
      </c>
      <c r="D282" s="62" t="s">
        <v>595</v>
      </c>
      <c r="E282" s="75">
        <v>600</v>
      </c>
      <c r="F282" s="75">
        <v>614</v>
      </c>
      <c r="G282" s="76">
        <v>613.97</v>
      </c>
    </row>
    <row r="283" spans="1:7" ht="12.75" customHeight="1" x14ac:dyDescent="0.25">
      <c r="A283" s="64" t="s">
        <v>33</v>
      </c>
      <c r="B283" s="62" t="s">
        <v>594</v>
      </c>
      <c r="C283" s="62" t="s">
        <v>35</v>
      </c>
      <c r="D283" s="62" t="s">
        <v>593</v>
      </c>
      <c r="E283" s="75">
        <v>55</v>
      </c>
      <c r="F283" s="75">
        <v>55</v>
      </c>
      <c r="G283" s="76">
        <v>45.95</v>
      </c>
    </row>
    <row r="284" spans="1:7" ht="12.75" customHeight="1" x14ac:dyDescent="0.25">
      <c r="A284" s="64" t="s">
        <v>33</v>
      </c>
      <c r="B284" s="62" t="s">
        <v>592</v>
      </c>
      <c r="C284" s="62" t="s">
        <v>35</v>
      </c>
      <c r="D284" s="62" t="s">
        <v>591</v>
      </c>
      <c r="E284" s="75">
        <v>120</v>
      </c>
      <c r="F284" s="75">
        <v>120</v>
      </c>
      <c r="G284" s="76">
        <v>0</v>
      </c>
    </row>
    <row r="285" spans="1:7" ht="12.75" customHeight="1" x14ac:dyDescent="0.25">
      <c r="A285" s="64" t="s">
        <v>33</v>
      </c>
      <c r="B285" s="62" t="s">
        <v>220</v>
      </c>
      <c r="C285" s="62" t="s">
        <v>35</v>
      </c>
      <c r="D285" s="62" t="s">
        <v>590</v>
      </c>
      <c r="E285" s="75">
        <v>2000</v>
      </c>
      <c r="F285" s="75">
        <v>1800</v>
      </c>
      <c r="G285" s="76">
        <v>669.55</v>
      </c>
    </row>
    <row r="286" spans="1:7" ht="12.75" customHeight="1" x14ac:dyDescent="0.25">
      <c r="A286" s="64" t="s">
        <v>33</v>
      </c>
      <c r="B286" s="62" t="s">
        <v>218</v>
      </c>
      <c r="C286" s="62" t="s">
        <v>35</v>
      </c>
      <c r="D286" s="62" t="s">
        <v>589</v>
      </c>
      <c r="E286" s="75">
        <v>500</v>
      </c>
      <c r="F286" s="75">
        <v>200</v>
      </c>
      <c r="G286" s="76">
        <v>0</v>
      </c>
    </row>
    <row r="287" spans="1:7" ht="12.75" customHeight="1" x14ac:dyDescent="0.25">
      <c r="A287" s="64" t="s">
        <v>33</v>
      </c>
      <c r="B287" s="62" t="s">
        <v>216</v>
      </c>
      <c r="C287" s="62" t="s">
        <v>35</v>
      </c>
      <c r="D287" s="62" t="s">
        <v>588</v>
      </c>
      <c r="E287" s="75">
        <v>0</v>
      </c>
      <c r="F287" s="75">
        <v>200</v>
      </c>
      <c r="G287" s="76">
        <v>200</v>
      </c>
    </row>
    <row r="288" spans="1:7" ht="12.75" customHeight="1" x14ac:dyDescent="0.25">
      <c r="A288" s="64" t="s">
        <v>33</v>
      </c>
      <c r="B288" s="62" t="s">
        <v>214</v>
      </c>
      <c r="C288" s="62" t="s">
        <v>35</v>
      </c>
      <c r="D288" s="62" t="s">
        <v>587</v>
      </c>
      <c r="E288" s="75">
        <v>200</v>
      </c>
      <c r="F288" s="75">
        <v>200</v>
      </c>
      <c r="G288" s="76">
        <v>0</v>
      </c>
    </row>
    <row r="289" spans="1:7" ht="12.75" customHeight="1" x14ac:dyDescent="0.25">
      <c r="A289" s="64" t="s">
        <v>33</v>
      </c>
      <c r="B289" s="62" t="s">
        <v>204</v>
      </c>
      <c r="C289" s="62" t="s">
        <v>35</v>
      </c>
      <c r="D289" s="62" t="s">
        <v>586</v>
      </c>
      <c r="E289" s="75">
        <v>500</v>
      </c>
      <c r="F289" s="75">
        <v>500</v>
      </c>
      <c r="G289" s="76">
        <v>120</v>
      </c>
    </row>
    <row r="290" spans="1:7" ht="12.75" customHeight="1" x14ac:dyDescent="0.25">
      <c r="A290" s="64" t="s">
        <v>33</v>
      </c>
      <c r="B290" s="62" t="s">
        <v>204</v>
      </c>
      <c r="C290" s="62" t="s">
        <v>35</v>
      </c>
      <c r="D290" s="62" t="s">
        <v>886</v>
      </c>
      <c r="E290" s="75">
        <v>0</v>
      </c>
      <c r="F290" s="75">
        <v>300</v>
      </c>
      <c r="G290" s="76">
        <v>100</v>
      </c>
    </row>
    <row r="291" spans="1:7" ht="12.75" customHeight="1" x14ac:dyDescent="0.25">
      <c r="A291" s="64" t="s">
        <v>33</v>
      </c>
      <c r="B291" s="62" t="s">
        <v>203</v>
      </c>
      <c r="C291" s="62" t="s">
        <v>35</v>
      </c>
      <c r="D291" s="62" t="s">
        <v>887</v>
      </c>
      <c r="E291" s="75">
        <v>0</v>
      </c>
      <c r="F291" s="75">
        <v>40</v>
      </c>
      <c r="G291" s="76">
        <v>40</v>
      </c>
    </row>
    <row r="292" spans="1:7" ht="12.75" customHeight="1" x14ac:dyDescent="0.25">
      <c r="A292" s="64" t="s">
        <v>33</v>
      </c>
      <c r="B292" s="62" t="s">
        <v>194</v>
      </c>
      <c r="C292" s="62" t="s">
        <v>35</v>
      </c>
      <c r="D292" s="62" t="s">
        <v>585</v>
      </c>
      <c r="E292" s="75">
        <v>300</v>
      </c>
      <c r="F292" s="75">
        <v>325</v>
      </c>
      <c r="G292" s="76">
        <v>325.02</v>
      </c>
    </row>
    <row r="293" spans="1:7" ht="12.75" customHeight="1" x14ac:dyDescent="0.25">
      <c r="A293" s="64" t="s">
        <v>33</v>
      </c>
      <c r="B293" s="62" t="s">
        <v>191</v>
      </c>
      <c r="C293" s="62" t="s">
        <v>35</v>
      </c>
      <c r="D293" s="62" t="s">
        <v>584</v>
      </c>
      <c r="E293" s="75">
        <v>5000</v>
      </c>
      <c r="F293" s="75">
        <v>5300</v>
      </c>
      <c r="G293" s="76">
        <v>4894.82</v>
      </c>
    </row>
    <row r="294" spans="1:7" ht="12.75" customHeight="1" x14ac:dyDescent="0.25">
      <c r="A294" s="64" t="s">
        <v>33</v>
      </c>
      <c r="B294" s="62" t="s">
        <v>178</v>
      </c>
      <c r="C294" s="62" t="s">
        <v>35</v>
      </c>
      <c r="D294" s="62" t="s">
        <v>888</v>
      </c>
      <c r="E294" s="75">
        <v>0</v>
      </c>
      <c r="F294" s="75">
        <v>1316</v>
      </c>
      <c r="G294" s="76">
        <v>1316.07</v>
      </c>
    </row>
    <row r="295" spans="1:7" ht="12.75" customHeight="1" x14ac:dyDescent="0.25">
      <c r="A295" s="64" t="s">
        <v>33</v>
      </c>
      <c r="B295" s="62" t="s">
        <v>185</v>
      </c>
      <c r="C295" s="62" t="s">
        <v>35</v>
      </c>
      <c r="D295" s="62" t="s">
        <v>583</v>
      </c>
      <c r="E295" s="75">
        <v>500</v>
      </c>
      <c r="F295" s="75">
        <v>500</v>
      </c>
      <c r="G295" s="76">
        <v>475.44</v>
      </c>
    </row>
    <row r="296" spans="1:7" ht="12.75" customHeight="1" x14ac:dyDescent="0.25">
      <c r="A296" s="65" t="s">
        <v>165</v>
      </c>
      <c r="B296" s="63" t="s">
        <v>33</v>
      </c>
      <c r="C296" s="63" t="s">
        <v>33</v>
      </c>
      <c r="D296" s="63" t="s">
        <v>164</v>
      </c>
      <c r="E296" s="77">
        <v>75836</v>
      </c>
      <c r="F296" s="77">
        <v>76890</v>
      </c>
      <c r="G296" s="78">
        <v>65464.14</v>
      </c>
    </row>
    <row r="297" spans="1:7" ht="12.75" customHeight="1" x14ac:dyDescent="0.25">
      <c r="A297" s="64" t="s">
        <v>163</v>
      </c>
      <c r="B297" s="62" t="s">
        <v>33</v>
      </c>
      <c r="C297" s="62" t="s">
        <v>33</v>
      </c>
      <c r="D297" s="62" t="s">
        <v>160</v>
      </c>
      <c r="E297" s="75"/>
      <c r="F297" s="75"/>
      <c r="G297" s="76"/>
    </row>
    <row r="298" spans="1:7" ht="12.75" customHeight="1" x14ac:dyDescent="0.25">
      <c r="A298" s="64" t="s">
        <v>33</v>
      </c>
      <c r="B298" s="62" t="s">
        <v>260</v>
      </c>
      <c r="C298" s="62" t="s">
        <v>35</v>
      </c>
      <c r="D298" s="62" t="s">
        <v>582</v>
      </c>
      <c r="E298" s="75">
        <v>8000</v>
      </c>
      <c r="F298" s="75">
        <v>5823</v>
      </c>
      <c r="G298" s="76">
        <v>5057.1499999999996</v>
      </c>
    </row>
    <row r="299" spans="1:7" ht="12.75" customHeight="1" x14ac:dyDescent="0.25">
      <c r="A299" s="64" t="s">
        <v>33</v>
      </c>
      <c r="B299" s="62" t="s">
        <v>260</v>
      </c>
      <c r="C299" s="62" t="s">
        <v>35</v>
      </c>
      <c r="D299" s="62" t="s">
        <v>581</v>
      </c>
      <c r="E299" s="75">
        <v>1400</v>
      </c>
      <c r="F299" s="75">
        <v>1400</v>
      </c>
      <c r="G299" s="76">
        <v>438.95</v>
      </c>
    </row>
    <row r="300" spans="1:7" ht="12.75" customHeight="1" x14ac:dyDescent="0.25">
      <c r="A300" s="64" t="s">
        <v>33</v>
      </c>
      <c r="B300" s="62" t="s">
        <v>244</v>
      </c>
      <c r="C300" s="62" t="s">
        <v>35</v>
      </c>
      <c r="D300" s="62" t="s">
        <v>580</v>
      </c>
      <c r="E300" s="75">
        <v>1500</v>
      </c>
      <c r="F300" s="75">
        <v>1600</v>
      </c>
      <c r="G300" s="76">
        <v>1597.65</v>
      </c>
    </row>
    <row r="301" spans="1:7" ht="12.75" customHeight="1" x14ac:dyDescent="0.25">
      <c r="A301" s="64" t="s">
        <v>33</v>
      </c>
      <c r="B301" s="62" t="s">
        <v>218</v>
      </c>
      <c r="C301" s="62" t="s">
        <v>35</v>
      </c>
      <c r="D301" s="62" t="s">
        <v>579</v>
      </c>
      <c r="E301" s="75">
        <v>600</v>
      </c>
      <c r="F301" s="75">
        <v>600</v>
      </c>
      <c r="G301" s="76">
        <v>298.22000000000003</v>
      </c>
    </row>
    <row r="302" spans="1:7" ht="12.75" customHeight="1" x14ac:dyDescent="0.25">
      <c r="A302" s="64" t="s">
        <v>33</v>
      </c>
      <c r="B302" s="62" t="s">
        <v>204</v>
      </c>
      <c r="C302" s="62" t="s">
        <v>35</v>
      </c>
      <c r="D302" s="62" t="s">
        <v>578</v>
      </c>
      <c r="E302" s="75">
        <v>400</v>
      </c>
      <c r="F302" s="75">
        <v>400</v>
      </c>
      <c r="G302" s="76">
        <v>0</v>
      </c>
    </row>
    <row r="303" spans="1:7" ht="12.75" customHeight="1" x14ac:dyDescent="0.25">
      <c r="A303" s="65" t="s">
        <v>161</v>
      </c>
      <c r="B303" s="63" t="s">
        <v>33</v>
      </c>
      <c r="C303" s="63" t="s">
        <v>33</v>
      </c>
      <c r="D303" s="63" t="s">
        <v>160</v>
      </c>
      <c r="E303" s="77">
        <v>11900</v>
      </c>
      <c r="F303" s="77">
        <v>9823</v>
      </c>
      <c r="G303" s="78">
        <v>7391.97</v>
      </c>
    </row>
    <row r="304" spans="1:7" ht="12.75" customHeight="1" x14ac:dyDescent="0.25">
      <c r="A304" s="64" t="s">
        <v>159</v>
      </c>
      <c r="B304" s="62" t="s">
        <v>33</v>
      </c>
      <c r="C304" s="62" t="s">
        <v>33</v>
      </c>
      <c r="D304" s="62" t="s">
        <v>156</v>
      </c>
      <c r="E304" s="75"/>
      <c r="F304" s="75"/>
      <c r="G304" s="76"/>
    </row>
    <row r="305" spans="1:7" ht="12.75" customHeight="1" x14ac:dyDescent="0.25">
      <c r="A305" s="64" t="s">
        <v>33</v>
      </c>
      <c r="B305" s="62" t="s">
        <v>283</v>
      </c>
      <c r="C305" s="62" t="s">
        <v>35</v>
      </c>
      <c r="D305" s="62" t="s">
        <v>577</v>
      </c>
      <c r="E305" s="75">
        <v>350</v>
      </c>
      <c r="F305" s="75">
        <v>376</v>
      </c>
      <c r="G305" s="76">
        <v>375.94</v>
      </c>
    </row>
    <row r="306" spans="1:7" ht="12.75" customHeight="1" x14ac:dyDescent="0.25">
      <c r="A306" s="64" t="s">
        <v>33</v>
      </c>
      <c r="B306" s="62" t="s">
        <v>281</v>
      </c>
      <c r="C306" s="62" t="s">
        <v>35</v>
      </c>
      <c r="D306" s="62" t="s">
        <v>576</v>
      </c>
      <c r="E306" s="75">
        <v>49</v>
      </c>
      <c r="F306" s="75">
        <v>49</v>
      </c>
      <c r="G306" s="76">
        <v>47.8</v>
      </c>
    </row>
    <row r="307" spans="1:7" ht="12.75" customHeight="1" x14ac:dyDescent="0.25">
      <c r="A307" s="64" t="s">
        <v>33</v>
      </c>
      <c r="B307" s="62" t="s">
        <v>278</v>
      </c>
      <c r="C307" s="62" t="s">
        <v>35</v>
      </c>
      <c r="D307" s="62" t="s">
        <v>575</v>
      </c>
      <c r="E307" s="75">
        <v>490</v>
      </c>
      <c r="F307" s="75">
        <v>490</v>
      </c>
      <c r="G307" s="76">
        <v>478.47</v>
      </c>
    </row>
    <row r="308" spans="1:7" ht="12.75" customHeight="1" x14ac:dyDescent="0.25">
      <c r="A308" s="64" t="s">
        <v>33</v>
      </c>
      <c r="B308" s="62" t="s">
        <v>275</v>
      </c>
      <c r="C308" s="62" t="s">
        <v>35</v>
      </c>
      <c r="D308" s="62" t="s">
        <v>574</v>
      </c>
      <c r="E308" s="75">
        <v>28</v>
      </c>
      <c r="F308" s="75">
        <v>28</v>
      </c>
      <c r="G308" s="76">
        <v>27.25</v>
      </c>
    </row>
    <row r="309" spans="1:7" ht="12.75" customHeight="1" x14ac:dyDescent="0.25">
      <c r="A309" s="64" t="s">
        <v>33</v>
      </c>
      <c r="B309" s="62" t="s">
        <v>273</v>
      </c>
      <c r="C309" s="62" t="s">
        <v>35</v>
      </c>
      <c r="D309" s="62" t="s">
        <v>573</v>
      </c>
      <c r="E309" s="75">
        <v>105</v>
      </c>
      <c r="F309" s="75">
        <v>105</v>
      </c>
      <c r="G309" s="76">
        <v>102.53</v>
      </c>
    </row>
    <row r="310" spans="1:7" ht="12.75" customHeight="1" x14ac:dyDescent="0.25">
      <c r="A310" s="64" t="s">
        <v>33</v>
      </c>
      <c r="B310" s="62" t="s">
        <v>270</v>
      </c>
      <c r="C310" s="62" t="s">
        <v>35</v>
      </c>
      <c r="D310" s="62" t="s">
        <v>572</v>
      </c>
      <c r="E310" s="75">
        <v>35</v>
      </c>
      <c r="F310" s="75">
        <v>35</v>
      </c>
      <c r="G310" s="76">
        <v>34.17</v>
      </c>
    </row>
    <row r="311" spans="1:7" ht="12.75" customHeight="1" x14ac:dyDescent="0.25">
      <c r="A311" s="64" t="s">
        <v>33</v>
      </c>
      <c r="B311" s="62" t="s">
        <v>266</v>
      </c>
      <c r="C311" s="62" t="s">
        <v>35</v>
      </c>
      <c r="D311" s="62" t="s">
        <v>571</v>
      </c>
      <c r="E311" s="75">
        <v>166</v>
      </c>
      <c r="F311" s="75">
        <v>166</v>
      </c>
      <c r="G311" s="76">
        <v>162.28</v>
      </c>
    </row>
    <row r="312" spans="1:7" ht="12.75" customHeight="1" x14ac:dyDescent="0.25">
      <c r="A312" s="64" t="s">
        <v>33</v>
      </c>
      <c r="B312" s="62" t="s">
        <v>260</v>
      </c>
      <c r="C312" s="62" t="s">
        <v>35</v>
      </c>
      <c r="D312" s="62" t="s">
        <v>570</v>
      </c>
      <c r="E312" s="75">
        <v>1350</v>
      </c>
      <c r="F312" s="75">
        <v>1100</v>
      </c>
      <c r="G312" s="76">
        <v>874.45</v>
      </c>
    </row>
    <row r="313" spans="1:7" ht="12.75" customHeight="1" x14ac:dyDescent="0.25">
      <c r="A313" s="64" t="s">
        <v>33</v>
      </c>
      <c r="B313" s="62" t="s">
        <v>260</v>
      </c>
      <c r="C313" s="62" t="s">
        <v>35</v>
      </c>
      <c r="D313" s="62" t="s">
        <v>569</v>
      </c>
      <c r="E313" s="75">
        <v>7500</v>
      </c>
      <c r="F313" s="75">
        <v>5894</v>
      </c>
      <c r="G313" s="76">
        <v>1313.69</v>
      </c>
    </row>
    <row r="314" spans="1:7" ht="12.75" customHeight="1" x14ac:dyDescent="0.25">
      <c r="A314" s="64" t="s">
        <v>33</v>
      </c>
      <c r="B314" s="62" t="s">
        <v>260</v>
      </c>
      <c r="C314" s="62" t="s">
        <v>35</v>
      </c>
      <c r="D314" s="62" t="s">
        <v>568</v>
      </c>
      <c r="E314" s="75">
        <v>7500</v>
      </c>
      <c r="F314" s="75">
        <v>5800</v>
      </c>
      <c r="G314" s="76">
        <v>5767.8</v>
      </c>
    </row>
    <row r="315" spans="1:7" ht="12.75" customHeight="1" x14ac:dyDescent="0.25">
      <c r="A315" s="64" t="s">
        <v>33</v>
      </c>
      <c r="B315" s="62" t="s">
        <v>257</v>
      </c>
      <c r="C315" s="62" t="s">
        <v>35</v>
      </c>
      <c r="D315" s="62" t="s">
        <v>567</v>
      </c>
      <c r="E315" s="75">
        <v>2100</v>
      </c>
      <c r="F315" s="75">
        <v>2100</v>
      </c>
      <c r="G315" s="76">
        <v>1296.79</v>
      </c>
    </row>
    <row r="316" spans="1:7" ht="12.75" customHeight="1" x14ac:dyDescent="0.25">
      <c r="A316" s="64" t="s">
        <v>33</v>
      </c>
      <c r="B316" s="62" t="s">
        <v>180</v>
      </c>
      <c r="C316" s="62" t="s">
        <v>35</v>
      </c>
      <c r="D316" s="62" t="s">
        <v>566</v>
      </c>
      <c r="E316" s="75">
        <v>100</v>
      </c>
      <c r="F316" s="75">
        <v>100</v>
      </c>
      <c r="G316" s="76">
        <v>24.8</v>
      </c>
    </row>
    <row r="317" spans="1:7" ht="12.75" customHeight="1" x14ac:dyDescent="0.25">
      <c r="A317" s="64" t="s">
        <v>33</v>
      </c>
      <c r="B317" s="62" t="s">
        <v>180</v>
      </c>
      <c r="C317" s="62" t="s">
        <v>35</v>
      </c>
      <c r="D317" s="62" t="s">
        <v>565</v>
      </c>
      <c r="E317" s="75">
        <v>300</v>
      </c>
      <c r="F317" s="75">
        <v>501</v>
      </c>
      <c r="G317" s="76">
        <v>500.4</v>
      </c>
    </row>
    <row r="318" spans="1:7" ht="12.75" customHeight="1" x14ac:dyDescent="0.25">
      <c r="A318" s="64" t="s">
        <v>33</v>
      </c>
      <c r="B318" s="62" t="s">
        <v>180</v>
      </c>
      <c r="C318" s="62" t="s">
        <v>35</v>
      </c>
      <c r="D318" s="62" t="s">
        <v>564</v>
      </c>
      <c r="E318" s="75">
        <v>250</v>
      </c>
      <c r="F318" s="75">
        <v>250</v>
      </c>
      <c r="G318" s="76">
        <v>31.05</v>
      </c>
    </row>
    <row r="319" spans="1:7" ht="12.75" customHeight="1" x14ac:dyDescent="0.25">
      <c r="A319" s="64" t="s">
        <v>33</v>
      </c>
      <c r="B319" s="62" t="s">
        <v>180</v>
      </c>
      <c r="C319" s="62" t="s">
        <v>35</v>
      </c>
      <c r="D319" s="62" t="s">
        <v>563</v>
      </c>
      <c r="E319" s="75">
        <v>100</v>
      </c>
      <c r="F319" s="75">
        <v>333</v>
      </c>
      <c r="G319" s="76">
        <v>332.55</v>
      </c>
    </row>
    <row r="320" spans="1:7" ht="12.75" customHeight="1" x14ac:dyDescent="0.25">
      <c r="A320" s="64" t="s">
        <v>33</v>
      </c>
      <c r="B320" s="62" t="s">
        <v>220</v>
      </c>
      <c r="C320" s="62" t="s">
        <v>35</v>
      </c>
      <c r="D320" s="62" t="s">
        <v>562</v>
      </c>
      <c r="E320" s="75">
        <v>600</v>
      </c>
      <c r="F320" s="75">
        <v>633</v>
      </c>
      <c r="G320" s="76">
        <v>632.9</v>
      </c>
    </row>
    <row r="321" spans="1:7" ht="12.75" customHeight="1" x14ac:dyDescent="0.25">
      <c r="A321" s="64" t="s">
        <v>33</v>
      </c>
      <c r="B321" s="62" t="s">
        <v>218</v>
      </c>
      <c r="C321" s="62" t="s">
        <v>35</v>
      </c>
      <c r="D321" s="62" t="s">
        <v>889</v>
      </c>
      <c r="E321" s="75">
        <v>1000</v>
      </c>
      <c r="F321" s="75">
        <v>0</v>
      </c>
      <c r="G321" s="76">
        <v>0</v>
      </c>
    </row>
    <row r="322" spans="1:7" ht="12.75" customHeight="1" x14ac:dyDescent="0.25">
      <c r="A322" s="64" t="s">
        <v>33</v>
      </c>
      <c r="B322" s="62" t="s">
        <v>218</v>
      </c>
      <c r="C322" s="62" t="s">
        <v>35</v>
      </c>
      <c r="D322" s="62" t="s">
        <v>890</v>
      </c>
      <c r="E322" s="75">
        <v>500</v>
      </c>
      <c r="F322" s="75">
        <v>0</v>
      </c>
      <c r="G322" s="76">
        <v>0</v>
      </c>
    </row>
    <row r="323" spans="1:7" ht="12.75" customHeight="1" x14ac:dyDescent="0.25">
      <c r="A323" s="64" t="s">
        <v>33</v>
      </c>
      <c r="B323" s="62" t="s">
        <v>217</v>
      </c>
      <c r="C323" s="62" t="s">
        <v>35</v>
      </c>
      <c r="D323" s="62" t="s">
        <v>891</v>
      </c>
      <c r="E323" s="75">
        <v>0</v>
      </c>
      <c r="F323" s="75">
        <v>2390</v>
      </c>
      <c r="G323" s="76">
        <v>2390.25</v>
      </c>
    </row>
    <row r="324" spans="1:7" ht="12.75" customHeight="1" x14ac:dyDescent="0.25">
      <c r="A324" s="64" t="s">
        <v>33</v>
      </c>
      <c r="B324" s="62" t="s">
        <v>210</v>
      </c>
      <c r="C324" s="62" t="s">
        <v>35</v>
      </c>
      <c r="D324" s="62" t="s">
        <v>561</v>
      </c>
      <c r="E324" s="75">
        <v>500</v>
      </c>
      <c r="F324" s="75">
        <v>0</v>
      </c>
      <c r="G324" s="76">
        <v>0</v>
      </c>
    </row>
    <row r="325" spans="1:7" ht="12.75" customHeight="1" x14ac:dyDescent="0.25">
      <c r="A325" s="64" t="s">
        <v>33</v>
      </c>
      <c r="B325" s="62" t="s">
        <v>210</v>
      </c>
      <c r="C325" s="62" t="s">
        <v>35</v>
      </c>
      <c r="D325" s="62" t="s">
        <v>560</v>
      </c>
      <c r="E325" s="75">
        <v>800</v>
      </c>
      <c r="F325" s="75">
        <v>0</v>
      </c>
      <c r="G325" s="76">
        <v>0</v>
      </c>
    </row>
    <row r="326" spans="1:7" ht="12.75" customHeight="1" x14ac:dyDescent="0.25">
      <c r="A326" s="64" t="s">
        <v>33</v>
      </c>
      <c r="B326" s="62" t="s">
        <v>204</v>
      </c>
      <c r="C326" s="62" t="s">
        <v>35</v>
      </c>
      <c r="D326" s="62" t="s">
        <v>892</v>
      </c>
      <c r="E326" s="75">
        <v>600</v>
      </c>
      <c r="F326" s="75">
        <v>1982</v>
      </c>
      <c r="G326" s="76">
        <v>1982</v>
      </c>
    </row>
    <row r="327" spans="1:7" ht="12.75" customHeight="1" x14ac:dyDescent="0.25">
      <c r="A327" s="64" t="s">
        <v>33</v>
      </c>
      <c r="B327" s="62" t="s">
        <v>204</v>
      </c>
      <c r="C327" s="62" t="s">
        <v>35</v>
      </c>
      <c r="D327" s="62" t="s">
        <v>893</v>
      </c>
      <c r="E327" s="75">
        <v>0</v>
      </c>
      <c r="F327" s="75">
        <v>580</v>
      </c>
      <c r="G327" s="76">
        <v>579.6</v>
      </c>
    </row>
    <row r="328" spans="1:7" ht="12.75" customHeight="1" x14ac:dyDescent="0.25">
      <c r="A328" s="64" t="s">
        <v>33</v>
      </c>
      <c r="B328" s="62" t="s">
        <v>196</v>
      </c>
      <c r="C328" s="62" t="s">
        <v>35</v>
      </c>
      <c r="D328" s="62" t="s">
        <v>559</v>
      </c>
      <c r="E328" s="75">
        <v>590</v>
      </c>
      <c r="F328" s="75">
        <v>621</v>
      </c>
      <c r="G328" s="76">
        <v>620.67999999999995</v>
      </c>
    </row>
    <row r="329" spans="1:7" ht="12.75" customHeight="1" x14ac:dyDescent="0.25">
      <c r="A329" s="64" t="s">
        <v>33</v>
      </c>
      <c r="B329" s="62" t="s">
        <v>191</v>
      </c>
      <c r="C329" s="62" t="s">
        <v>35</v>
      </c>
      <c r="D329" s="62" t="s">
        <v>558</v>
      </c>
      <c r="E329" s="75">
        <v>3500</v>
      </c>
      <c r="F329" s="75">
        <v>3500</v>
      </c>
      <c r="G329" s="76">
        <v>3417.7</v>
      </c>
    </row>
    <row r="330" spans="1:7" ht="12.75" customHeight="1" x14ac:dyDescent="0.25">
      <c r="A330" s="64" t="s">
        <v>33</v>
      </c>
      <c r="B330" s="62" t="s">
        <v>499</v>
      </c>
      <c r="C330" s="62" t="s">
        <v>35</v>
      </c>
      <c r="D330" s="62" t="s">
        <v>557</v>
      </c>
      <c r="E330" s="75">
        <v>3000</v>
      </c>
      <c r="F330" s="75">
        <v>3000</v>
      </c>
      <c r="G330" s="76">
        <v>3000</v>
      </c>
    </row>
    <row r="331" spans="1:7" ht="12.75" customHeight="1" x14ac:dyDescent="0.25">
      <c r="A331" s="64" t="s">
        <v>33</v>
      </c>
      <c r="B331" s="62" t="s">
        <v>499</v>
      </c>
      <c r="C331" s="62" t="s">
        <v>35</v>
      </c>
      <c r="D331" s="62" t="s">
        <v>556</v>
      </c>
      <c r="E331" s="75">
        <v>800</v>
      </c>
      <c r="F331" s="75">
        <v>0</v>
      </c>
      <c r="G331" s="76">
        <v>0</v>
      </c>
    </row>
    <row r="332" spans="1:7" ht="12.75" customHeight="1" x14ac:dyDescent="0.25">
      <c r="A332" s="64" t="s">
        <v>33</v>
      </c>
      <c r="B332" s="62" t="s">
        <v>499</v>
      </c>
      <c r="C332" s="62" t="s">
        <v>35</v>
      </c>
      <c r="D332" s="62" t="s">
        <v>555</v>
      </c>
      <c r="E332" s="75">
        <v>7000</v>
      </c>
      <c r="F332" s="75">
        <v>7000</v>
      </c>
      <c r="G332" s="76">
        <v>7000</v>
      </c>
    </row>
    <row r="333" spans="1:7" ht="12.75" customHeight="1" x14ac:dyDescent="0.25">
      <c r="A333" s="64" t="s">
        <v>33</v>
      </c>
      <c r="B333" s="62" t="s">
        <v>499</v>
      </c>
      <c r="C333" s="62" t="s">
        <v>35</v>
      </c>
      <c r="D333" s="62" t="s">
        <v>554</v>
      </c>
      <c r="E333" s="75">
        <v>28000</v>
      </c>
      <c r="F333" s="75">
        <v>28000</v>
      </c>
      <c r="G333" s="76">
        <v>28000</v>
      </c>
    </row>
    <row r="334" spans="1:7" ht="12.75" customHeight="1" x14ac:dyDescent="0.25">
      <c r="A334" s="65" t="s">
        <v>157</v>
      </c>
      <c r="B334" s="63" t="s">
        <v>33</v>
      </c>
      <c r="C334" s="63" t="s">
        <v>33</v>
      </c>
      <c r="D334" s="63" t="s">
        <v>156</v>
      </c>
      <c r="E334" s="77">
        <v>67313</v>
      </c>
      <c r="F334" s="77">
        <v>65033</v>
      </c>
      <c r="G334" s="78">
        <v>58993.1</v>
      </c>
    </row>
    <row r="335" spans="1:7" ht="12.75" customHeight="1" x14ac:dyDescent="0.25">
      <c r="A335" s="64" t="s">
        <v>553</v>
      </c>
      <c r="B335" s="62" t="s">
        <v>33</v>
      </c>
      <c r="C335" s="62" t="s">
        <v>33</v>
      </c>
      <c r="D335" s="62" t="s">
        <v>496</v>
      </c>
      <c r="E335" s="75"/>
      <c r="F335" s="75"/>
      <c r="G335" s="76"/>
    </row>
    <row r="336" spans="1:7" ht="12.75" customHeight="1" x14ac:dyDescent="0.25">
      <c r="A336" s="64" t="s">
        <v>33</v>
      </c>
      <c r="B336" s="62" t="s">
        <v>285</v>
      </c>
      <c r="C336" s="62" t="s">
        <v>35</v>
      </c>
      <c r="D336" s="62" t="s">
        <v>552</v>
      </c>
      <c r="E336" s="75">
        <v>130</v>
      </c>
      <c r="F336" s="75">
        <v>130</v>
      </c>
      <c r="G336" s="76">
        <v>7.92</v>
      </c>
    </row>
    <row r="337" spans="1:7" ht="12.75" customHeight="1" x14ac:dyDescent="0.25">
      <c r="A337" s="64" t="s">
        <v>33</v>
      </c>
      <c r="B337" s="62" t="s">
        <v>285</v>
      </c>
      <c r="C337" s="62" t="s">
        <v>35</v>
      </c>
      <c r="D337" s="62" t="s">
        <v>551</v>
      </c>
      <c r="E337" s="75">
        <v>100</v>
      </c>
      <c r="F337" s="75">
        <v>100</v>
      </c>
      <c r="G337" s="76">
        <v>80.739999999999995</v>
      </c>
    </row>
    <row r="338" spans="1:7" ht="12.75" customHeight="1" x14ac:dyDescent="0.25">
      <c r="A338" s="64" t="s">
        <v>33</v>
      </c>
      <c r="B338" s="62" t="s">
        <v>283</v>
      </c>
      <c r="C338" s="62" t="s">
        <v>35</v>
      </c>
      <c r="D338" s="62" t="s">
        <v>550</v>
      </c>
      <c r="E338" s="75">
        <v>150</v>
      </c>
      <c r="F338" s="75">
        <v>150</v>
      </c>
      <c r="G338" s="76">
        <v>123.2</v>
      </c>
    </row>
    <row r="339" spans="1:7" ht="12.75" customHeight="1" x14ac:dyDescent="0.25">
      <c r="A339" s="64" t="s">
        <v>33</v>
      </c>
      <c r="B339" s="62" t="s">
        <v>283</v>
      </c>
      <c r="C339" s="62" t="s">
        <v>35</v>
      </c>
      <c r="D339" s="62" t="s">
        <v>549</v>
      </c>
      <c r="E339" s="75">
        <v>130</v>
      </c>
      <c r="F339" s="75">
        <v>160</v>
      </c>
      <c r="G339" s="76">
        <v>160.18</v>
      </c>
    </row>
    <row r="340" spans="1:7" ht="12.75" customHeight="1" x14ac:dyDescent="0.25">
      <c r="A340" s="64" t="s">
        <v>33</v>
      </c>
      <c r="B340" s="62" t="s">
        <v>283</v>
      </c>
      <c r="C340" s="62" t="s">
        <v>35</v>
      </c>
      <c r="D340" s="62" t="s">
        <v>548</v>
      </c>
      <c r="E340" s="75">
        <v>35</v>
      </c>
      <c r="F340" s="75">
        <v>35</v>
      </c>
      <c r="G340" s="76">
        <v>22.98</v>
      </c>
    </row>
    <row r="341" spans="1:7" ht="12.75" customHeight="1" x14ac:dyDescent="0.25">
      <c r="A341" s="64" t="s">
        <v>33</v>
      </c>
      <c r="B341" s="62" t="s">
        <v>283</v>
      </c>
      <c r="C341" s="62" t="s">
        <v>35</v>
      </c>
      <c r="D341" s="62" t="s">
        <v>547</v>
      </c>
      <c r="E341" s="75">
        <v>100</v>
      </c>
      <c r="F341" s="75">
        <v>100</v>
      </c>
      <c r="G341" s="76">
        <v>0</v>
      </c>
    </row>
    <row r="342" spans="1:7" ht="12.75" customHeight="1" x14ac:dyDescent="0.25">
      <c r="A342" s="64" t="s">
        <v>33</v>
      </c>
      <c r="B342" s="62" t="s">
        <v>281</v>
      </c>
      <c r="C342" s="62" t="s">
        <v>35</v>
      </c>
      <c r="D342" s="62" t="s">
        <v>546</v>
      </c>
      <c r="E342" s="75">
        <v>22</v>
      </c>
      <c r="F342" s="75">
        <v>22</v>
      </c>
      <c r="G342" s="76">
        <v>15.63</v>
      </c>
    </row>
    <row r="343" spans="1:7" ht="12.75" customHeight="1" x14ac:dyDescent="0.25">
      <c r="A343" s="64" t="s">
        <v>33</v>
      </c>
      <c r="B343" s="62" t="s">
        <v>281</v>
      </c>
      <c r="C343" s="62" t="s">
        <v>35</v>
      </c>
      <c r="D343" s="62" t="s">
        <v>545</v>
      </c>
      <c r="E343" s="75">
        <v>19</v>
      </c>
      <c r="F343" s="75">
        <v>20</v>
      </c>
      <c r="G343" s="76">
        <v>20.38</v>
      </c>
    </row>
    <row r="344" spans="1:7" ht="12.75" customHeight="1" x14ac:dyDescent="0.25">
      <c r="A344" s="64" t="s">
        <v>33</v>
      </c>
      <c r="B344" s="62" t="s">
        <v>281</v>
      </c>
      <c r="C344" s="62" t="s">
        <v>35</v>
      </c>
      <c r="D344" s="62" t="s">
        <v>544</v>
      </c>
      <c r="E344" s="75">
        <v>11</v>
      </c>
      <c r="F344" s="75">
        <v>11</v>
      </c>
      <c r="G344" s="76">
        <v>2.87</v>
      </c>
    </row>
    <row r="345" spans="1:7" ht="12.75" customHeight="1" x14ac:dyDescent="0.25">
      <c r="A345" s="64" t="s">
        <v>33</v>
      </c>
      <c r="B345" s="62" t="s">
        <v>278</v>
      </c>
      <c r="C345" s="62" t="s">
        <v>35</v>
      </c>
      <c r="D345" s="62" t="s">
        <v>543</v>
      </c>
      <c r="E345" s="75">
        <v>210</v>
      </c>
      <c r="F345" s="75">
        <v>210</v>
      </c>
      <c r="G345" s="76">
        <v>156.80000000000001</v>
      </c>
    </row>
    <row r="346" spans="1:7" ht="12.75" customHeight="1" x14ac:dyDescent="0.25">
      <c r="A346" s="64" t="s">
        <v>33</v>
      </c>
      <c r="B346" s="62" t="s">
        <v>278</v>
      </c>
      <c r="C346" s="62" t="s">
        <v>35</v>
      </c>
      <c r="D346" s="62" t="s">
        <v>542</v>
      </c>
      <c r="E346" s="75">
        <v>910</v>
      </c>
      <c r="F346" s="75">
        <v>1030</v>
      </c>
      <c r="G346" s="76">
        <v>1029.69</v>
      </c>
    </row>
    <row r="347" spans="1:7" ht="12.75" customHeight="1" x14ac:dyDescent="0.25">
      <c r="A347" s="64" t="s">
        <v>33</v>
      </c>
      <c r="B347" s="62" t="s">
        <v>278</v>
      </c>
      <c r="C347" s="62" t="s">
        <v>35</v>
      </c>
      <c r="D347" s="62" t="s">
        <v>541</v>
      </c>
      <c r="E347" s="75">
        <v>210</v>
      </c>
      <c r="F347" s="75">
        <v>210</v>
      </c>
      <c r="G347" s="76">
        <v>172.46</v>
      </c>
    </row>
    <row r="348" spans="1:7" ht="12.75" customHeight="1" x14ac:dyDescent="0.25">
      <c r="A348" s="64" t="s">
        <v>33</v>
      </c>
      <c r="B348" s="62" t="s">
        <v>278</v>
      </c>
      <c r="C348" s="62" t="s">
        <v>35</v>
      </c>
      <c r="D348" s="62" t="s">
        <v>540</v>
      </c>
      <c r="E348" s="75">
        <v>420</v>
      </c>
      <c r="F348" s="75">
        <v>455</v>
      </c>
      <c r="G348" s="76">
        <v>454.86</v>
      </c>
    </row>
    <row r="349" spans="1:7" ht="12.75" customHeight="1" x14ac:dyDescent="0.25">
      <c r="A349" s="64" t="s">
        <v>33</v>
      </c>
      <c r="B349" s="62" t="s">
        <v>275</v>
      </c>
      <c r="C349" s="62" t="s">
        <v>35</v>
      </c>
      <c r="D349" s="62" t="s">
        <v>539</v>
      </c>
      <c r="E349" s="75">
        <v>12</v>
      </c>
      <c r="F349" s="75">
        <v>12</v>
      </c>
      <c r="G349" s="76">
        <v>8.9</v>
      </c>
    </row>
    <row r="350" spans="1:7" ht="12.75" customHeight="1" x14ac:dyDescent="0.25">
      <c r="A350" s="64" t="s">
        <v>33</v>
      </c>
      <c r="B350" s="62" t="s">
        <v>275</v>
      </c>
      <c r="C350" s="62" t="s">
        <v>35</v>
      </c>
      <c r="D350" s="62" t="s">
        <v>538</v>
      </c>
      <c r="E350" s="75">
        <v>52</v>
      </c>
      <c r="F350" s="75">
        <v>59</v>
      </c>
      <c r="G350" s="76">
        <v>58.67</v>
      </c>
    </row>
    <row r="351" spans="1:7" ht="12.75" customHeight="1" x14ac:dyDescent="0.25">
      <c r="A351" s="64" t="s">
        <v>33</v>
      </c>
      <c r="B351" s="62" t="s">
        <v>275</v>
      </c>
      <c r="C351" s="62" t="s">
        <v>35</v>
      </c>
      <c r="D351" s="62" t="s">
        <v>537</v>
      </c>
      <c r="E351" s="75">
        <v>12</v>
      </c>
      <c r="F351" s="75">
        <v>12</v>
      </c>
      <c r="G351" s="76">
        <v>9.7799999999999994</v>
      </c>
    </row>
    <row r="352" spans="1:7" ht="12.75" customHeight="1" x14ac:dyDescent="0.25">
      <c r="A352" s="64" t="s">
        <v>33</v>
      </c>
      <c r="B352" s="62" t="s">
        <v>275</v>
      </c>
      <c r="C352" s="62" t="s">
        <v>35</v>
      </c>
      <c r="D352" s="62" t="s">
        <v>536</v>
      </c>
      <c r="E352" s="75">
        <v>24</v>
      </c>
      <c r="F352" s="75">
        <v>25</v>
      </c>
      <c r="G352" s="76">
        <v>24.85</v>
      </c>
    </row>
    <row r="353" spans="1:7" ht="12.75" customHeight="1" x14ac:dyDescent="0.25">
      <c r="A353" s="64" t="s">
        <v>33</v>
      </c>
      <c r="B353" s="62" t="s">
        <v>273</v>
      </c>
      <c r="C353" s="62" t="s">
        <v>35</v>
      </c>
      <c r="D353" s="62" t="s">
        <v>535</v>
      </c>
      <c r="E353" s="75">
        <v>45</v>
      </c>
      <c r="F353" s="75">
        <v>45</v>
      </c>
      <c r="G353" s="76">
        <v>31.08</v>
      </c>
    </row>
    <row r="354" spans="1:7" ht="12.75" customHeight="1" x14ac:dyDescent="0.25">
      <c r="A354" s="64" t="s">
        <v>33</v>
      </c>
      <c r="B354" s="62" t="s">
        <v>273</v>
      </c>
      <c r="C354" s="62" t="s">
        <v>35</v>
      </c>
      <c r="D354" s="62" t="s">
        <v>534</v>
      </c>
      <c r="E354" s="75">
        <v>40</v>
      </c>
      <c r="F354" s="75">
        <v>48</v>
      </c>
      <c r="G354" s="76">
        <v>48.36</v>
      </c>
    </row>
    <row r="355" spans="1:7" ht="12.75" customHeight="1" x14ac:dyDescent="0.25">
      <c r="A355" s="64" t="s">
        <v>33</v>
      </c>
      <c r="B355" s="62" t="s">
        <v>273</v>
      </c>
      <c r="C355" s="62" t="s">
        <v>35</v>
      </c>
      <c r="D355" s="62" t="s">
        <v>533</v>
      </c>
      <c r="E355" s="75">
        <v>23</v>
      </c>
      <c r="F355" s="75">
        <v>23</v>
      </c>
      <c r="G355" s="76">
        <v>6.23</v>
      </c>
    </row>
    <row r="356" spans="1:7" ht="12.75" customHeight="1" x14ac:dyDescent="0.25">
      <c r="A356" s="64" t="s">
        <v>33</v>
      </c>
      <c r="B356" s="62" t="s">
        <v>273</v>
      </c>
      <c r="C356" s="62" t="s">
        <v>35</v>
      </c>
      <c r="D356" s="62" t="s">
        <v>532</v>
      </c>
      <c r="E356" s="75">
        <v>60</v>
      </c>
      <c r="F356" s="75">
        <v>60</v>
      </c>
      <c r="G356" s="76">
        <v>23.7</v>
      </c>
    </row>
    <row r="357" spans="1:7" ht="12.75" customHeight="1" x14ac:dyDescent="0.25">
      <c r="A357" s="64" t="s">
        <v>33</v>
      </c>
      <c r="B357" s="62" t="s">
        <v>270</v>
      </c>
      <c r="C357" s="62" t="s">
        <v>35</v>
      </c>
      <c r="D357" s="62" t="s">
        <v>531</v>
      </c>
      <c r="E357" s="75">
        <v>15</v>
      </c>
      <c r="F357" s="75">
        <v>15</v>
      </c>
      <c r="G357" s="76">
        <v>11.2</v>
      </c>
    </row>
    <row r="358" spans="1:7" ht="12.75" customHeight="1" x14ac:dyDescent="0.25">
      <c r="A358" s="64" t="s">
        <v>33</v>
      </c>
      <c r="B358" s="62" t="s">
        <v>270</v>
      </c>
      <c r="C358" s="62" t="s">
        <v>35</v>
      </c>
      <c r="D358" s="62" t="s">
        <v>530</v>
      </c>
      <c r="E358" s="75">
        <v>13</v>
      </c>
      <c r="F358" s="75">
        <v>15</v>
      </c>
      <c r="G358" s="76">
        <v>14.55</v>
      </c>
    </row>
    <row r="359" spans="1:7" ht="12.75" customHeight="1" x14ac:dyDescent="0.25">
      <c r="A359" s="64" t="s">
        <v>33</v>
      </c>
      <c r="B359" s="62" t="s">
        <v>270</v>
      </c>
      <c r="C359" s="62" t="s">
        <v>35</v>
      </c>
      <c r="D359" s="62" t="s">
        <v>529</v>
      </c>
      <c r="E359" s="75">
        <v>8</v>
      </c>
      <c r="F359" s="75">
        <v>8</v>
      </c>
      <c r="G359" s="76">
        <v>2.04</v>
      </c>
    </row>
    <row r="360" spans="1:7" ht="12.75" customHeight="1" x14ac:dyDescent="0.25">
      <c r="A360" s="64" t="s">
        <v>33</v>
      </c>
      <c r="B360" s="62" t="s">
        <v>266</v>
      </c>
      <c r="C360" s="62" t="s">
        <v>35</v>
      </c>
      <c r="D360" s="62" t="s">
        <v>528</v>
      </c>
      <c r="E360" s="75">
        <v>72</v>
      </c>
      <c r="F360" s="75">
        <v>72</v>
      </c>
      <c r="G360" s="76">
        <v>53.2</v>
      </c>
    </row>
    <row r="361" spans="1:7" ht="12.75" customHeight="1" x14ac:dyDescent="0.25">
      <c r="A361" s="64" t="s">
        <v>33</v>
      </c>
      <c r="B361" s="62" t="s">
        <v>266</v>
      </c>
      <c r="C361" s="62" t="s">
        <v>35</v>
      </c>
      <c r="D361" s="62" t="s">
        <v>527</v>
      </c>
      <c r="E361" s="75">
        <v>310</v>
      </c>
      <c r="F361" s="75">
        <v>349</v>
      </c>
      <c r="G361" s="76">
        <v>349.25</v>
      </c>
    </row>
    <row r="362" spans="1:7" ht="12.75" customHeight="1" x14ac:dyDescent="0.25">
      <c r="A362" s="64" t="s">
        <v>33</v>
      </c>
      <c r="B362" s="62" t="s">
        <v>266</v>
      </c>
      <c r="C362" s="62" t="s">
        <v>35</v>
      </c>
      <c r="D362" s="62" t="s">
        <v>526</v>
      </c>
      <c r="E362" s="75">
        <v>72</v>
      </c>
      <c r="F362" s="75">
        <v>72</v>
      </c>
      <c r="G362" s="76">
        <v>58.44</v>
      </c>
    </row>
    <row r="363" spans="1:7" ht="12.75" customHeight="1" x14ac:dyDescent="0.25">
      <c r="A363" s="64" t="s">
        <v>33</v>
      </c>
      <c r="B363" s="62" t="s">
        <v>266</v>
      </c>
      <c r="C363" s="62" t="s">
        <v>35</v>
      </c>
      <c r="D363" s="62" t="s">
        <v>525</v>
      </c>
      <c r="E363" s="75">
        <v>143</v>
      </c>
      <c r="F363" s="75">
        <v>153</v>
      </c>
      <c r="G363" s="76">
        <v>153.41</v>
      </c>
    </row>
    <row r="364" spans="1:7" ht="12.75" customHeight="1" x14ac:dyDescent="0.25">
      <c r="A364" s="64" t="s">
        <v>33</v>
      </c>
      <c r="B364" s="62" t="s">
        <v>260</v>
      </c>
      <c r="C364" s="62" t="s">
        <v>35</v>
      </c>
      <c r="D364" s="62" t="s">
        <v>524</v>
      </c>
      <c r="E364" s="75">
        <v>3100</v>
      </c>
      <c r="F364" s="75">
        <v>4110</v>
      </c>
      <c r="G364" s="76">
        <v>4110.3599999999997</v>
      </c>
    </row>
    <row r="365" spans="1:7" ht="12.75" customHeight="1" x14ac:dyDescent="0.25">
      <c r="A365" s="64" t="s">
        <v>33</v>
      </c>
      <c r="B365" s="62" t="s">
        <v>257</v>
      </c>
      <c r="C365" s="62" t="s">
        <v>35</v>
      </c>
      <c r="D365" s="62" t="s">
        <v>523</v>
      </c>
      <c r="E365" s="75">
        <v>50</v>
      </c>
      <c r="F365" s="75">
        <v>50</v>
      </c>
      <c r="G365" s="76">
        <v>0</v>
      </c>
    </row>
    <row r="366" spans="1:7" ht="12.75" customHeight="1" x14ac:dyDescent="0.25">
      <c r="A366" s="64" t="s">
        <v>33</v>
      </c>
      <c r="B366" s="62" t="s">
        <v>252</v>
      </c>
      <c r="C366" s="62" t="s">
        <v>35</v>
      </c>
      <c r="D366" s="62" t="s">
        <v>522</v>
      </c>
      <c r="E366" s="75">
        <v>70</v>
      </c>
      <c r="F366" s="75">
        <v>70</v>
      </c>
      <c r="G366" s="76">
        <v>0</v>
      </c>
    </row>
    <row r="367" spans="1:7" ht="12.75" customHeight="1" x14ac:dyDescent="0.25">
      <c r="A367" s="64" t="s">
        <v>33</v>
      </c>
      <c r="B367" s="62" t="s">
        <v>180</v>
      </c>
      <c r="C367" s="62" t="s">
        <v>35</v>
      </c>
      <c r="D367" s="62" t="s">
        <v>521</v>
      </c>
      <c r="E367" s="75">
        <v>0</v>
      </c>
      <c r="F367" s="75">
        <v>290</v>
      </c>
      <c r="G367" s="76">
        <v>290</v>
      </c>
    </row>
    <row r="368" spans="1:7" ht="12.75" customHeight="1" x14ac:dyDescent="0.25">
      <c r="A368" s="64" t="s">
        <v>33</v>
      </c>
      <c r="B368" s="62" t="s">
        <v>180</v>
      </c>
      <c r="C368" s="62" t="s">
        <v>35</v>
      </c>
      <c r="D368" s="62" t="s">
        <v>520</v>
      </c>
      <c r="E368" s="75">
        <v>100</v>
      </c>
      <c r="F368" s="75">
        <v>100</v>
      </c>
      <c r="G368" s="76">
        <v>34</v>
      </c>
    </row>
    <row r="369" spans="1:7" ht="12.75" customHeight="1" x14ac:dyDescent="0.25">
      <c r="A369" s="64" t="s">
        <v>33</v>
      </c>
      <c r="B369" s="62" t="s">
        <v>180</v>
      </c>
      <c r="C369" s="62" t="s">
        <v>35</v>
      </c>
      <c r="D369" s="62" t="s">
        <v>519</v>
      </c>
      <c r="E369" s="75">
        <v>200</v>
      </c>
      <c r="F369" s="75">
        <v>200</v>
      </c>
      <c r="G369" s="76">
        <v>98.51</v>
      </c>
    </row>
    <row r="370" spans="1:7" ht="12.75" customHeight="1" x14ac:dyDescent="0.25">
      <c r="A370" s="64" t="s">
        <v>33</v>
      </c>
      <c r="B370" s="62" t="s">
        <v>233</v>
      </c>
      <c r="C370" s="62" t="s">
        <v>35</v>
      </c>
      <c r="D370" s="62" t="s">
        <v>518</v>
      </c>
      <c r="E370" s="75">
        <v>500</v>
      </c>
      <c r="F370" s="75">
        <v>337</v>
      </c>
      <c r="G370" s="76">
        <v>337.49</v>
      </c>
    </row>
    <row r="371" spans="1:7" ht="12.75" customHeight="1" x14ac:dyDescent="0.25">
      <c r="A371" s="64" t="s">
        <v>33</v>
      </c>
      <c r="B371" s="62" t="s">
        <v>233</v>
      </c>
      <c r="C371" s="62" t="s">
        <v>35</v>
      </c>
      <c r="D371" s="62" t="s">
        <v>517</v>
      </c>
      <c r="E371" s="75">
        <v>60</v>
      </c>
      <c r="F371" s="75">
        <v>60</v>
      </c>
      <c r="G371" s="76">
        <v>0</v>
      </c>
    </row>
    <row r="372" spans="1:7" ht="12.75" customHeight="1" x14ac:dyDescent="0.25">
      <c r="A372" s="64" t="s">
        <v>33</v>
      </c>
      <c r="B372" s="62" t="s">
        <v>228</v>
      </c>
      <c r="C372" s="62" t="s">
        <v>35</v>
      </c>
      <c r="D372" s="62" t="s">
        <v>516</v>
      </c>
      <c r="E372" s="75">
        <v>50</v>
      </c>
      <c r="F372" s="75">
        <v>0</v>
      </c>
      <c r="G372" s="76">
        <v>0</v>
      </c>
    </row>
    <row r="373" spans="1:7" ht="12.75" customHeight="1" x14ac:dyDescent="0.25">
      <c r="A373" s="64" t="s">
        <v>33</v>
      </c>
      <c r="B373" s="62" t="s">
        <v>228</v>
      </c>
      <c r="C373" s="62" t="s">
        <v>35</v>
      </c>
      <c r="D373" s="62" t="s">
        <v>515</v>
      </c>
      <c r="E373" s="75">
        <v>100</v>
      </c>
      <c r="F373" s="75">
        <v>100</v>
      </c>
      <c r="G373" s="76">
        <v>0</v>
      </c>
    </row>
    <row r="374" spans="1:7" ht="12.75" customHeight="1" x14ac:dyDescent="0.25">
      <c r="A374" s="64" t="s">
        <v>33</v>
      </c>
      <c r="B374" s="62" t="s">
        <v>227</v>
      </c>
      <c r="C374" s="62" t="s">
        <v>35</v>
      </c>
      <c r="D374" s="62" t="s">
        <v>514</v>
      </c>
      <c r="E374" s="75">
        <v>35</v>
      </c>
      <c r="F374" s="75">
        <v>67</v>
      </c>
      <c r="G374" s="76">
        <v>66.39</v>
      </c>
    </row>
    <row r="375" spans="1:7" ht="12.75" customHeight="1" x14ac:dyDescent="0.25">
      <c r="A375" s="64" t="s">
        <v>33</v>
      </c>
      <c r="B375" s="62" t="s">
        <v>227</v>
      </c>
      <c r="C375" s="62" t="s">
        <v>35</v>
      </c>
      <c r="D375" s="62" t="s">
        <v>513</v>
      </c>
      <c r="E375" s="75">
        <v>20</v>
      </c>
      <c r="F375" s="75">
        <v>0</v>
      </c>
      <c r="G375" s="76">
        <v>0</v>
      </c>
    </row>
    <row r="376" spans="1:7" ht="12.75" customHeight="1" x14ac:dyDescent="0.25">
      <c r="A376" s="64" t="s">
        <v>33</v>
      </c>
      <c r="B376" s="62" t="s">
        <v>225</v>
      </c>
      <c r="C376" s="62" t="s">
        <v>35</v>
      </c>
      <c r="D376" s="62" t="s">
        <v>894</v>
      </c>
      <c r="E376" s="75">
        <v>0</v>
      </c>
      <c r="F376" s="75">
        <v>373</v>
      </c>
      <c r="G376" s="76">
        <v>373</v>
      </c>
    </row>
    <row r="377" spans="1:7" ht="12.75" customHeight="1" x14ac:dyDescent="0.25">
      <c r="A377" s="64" t="s">
        <v>33</v>
      </c>
      <c r="B377" s="62" t="s">
        <v>218</v>
      </c>
      <c r="C377" s="62" t="s">
        <v>35</v>
      </c>
      <c r="D377" s="62" t="s">
        <v>512</v>
      </c>
      <c r="E377" s="75">
        <v>300</v>
      </c>
      <c r="F377" s="75">
        <v>0</v>
      </c>
      <c r="G377" s="76">
        <v>0</v>
      </c>
    </row>
    <row r="378" spans="1:7" ht="12.75" customHeight="1" x14ac:dyDescent="0.25">
      <c r="A378" s="64" t="s">
        <v>33</v>
      </c>
      <c r="B378" s="62" t="s">
        <v>511</v>
      </c>
      <c r="C378" s="62" t="s">
        <v>35</v>
      </c>
      <c r="D378" s="62" t="s">
        <v>510</v>
      </c>
      <c r="E378" s="75">
        <v>90</v>
      </c>
      <c r="F378" s="75">
        <v>0</v>
      </c>
      <c r="G378" s="76">
        <v>0</v>
      </c>
    </row>
    <row r="379" spans="1:7" ht="12.75" customHeight="1" x14ac:dyDescent="0.25">
      <c r="A379" s="64" t="s">
        <v>33</v>
      </c>
      <c r="B379" s="62" t="s">
        <v>210</v>
      </c>
      <c r="C379" s="62" t="s">
        <v>35</v>
      </c>
      <c r="D379" s="62" t="s">
        <v>895</v>
      </c>
      <c r="E379" s="75">
        <v>5000</v>
      </c>
      <c r="F379" s="75">
        <v>3628</v>
      </c>
      <c r="G379" s="76">
        <v>3627.97</v>
      </c>
    </row>
    <row r="380" spans="1:7" ht="12.75" customHeight="1" x14ac:dyDescent="0.25">
      <c r="A380" s="64" t="s">
        <v>33</v>
      </c>
      <c r="B380" s="62" t="s">
        <v>210</v>
      </c>
      <c r="C380" s="62" t="s">
        <v>35</v>
      </c>
      <c r="D380" s="62" t="s">
        <v>896</v>
      </c>
      <c r="E380" s="75">
        <v>0</v>
      </c>
      <c r="F380" s="75">
        <v>200</v>
      </c>
      <c r="G380" s="76">
        <v>200</v>
      </c>
    </row>
    <row r="381" spans="1:7" ht="12.75" customHeight="1" x14ac:dyDescent="0.25">
      <c r="A381" s="64" t="s">
        <v>33</v>
      </c>
      <c r="B381" s="62" t="s">
        <v>210</v>
      </c>
      <c r="C381" s="62" t="s">
        <v>106</v>
      </c>
      <c r="D381" s="62" t="s">
        <v>895</v>
      </c>
      <c r="E381" s="75">
        <v>0</v>
      </c>
      <c r="F381" s="75">
        <v>800</v>
      </c>
      <c r="G381" s="76">
        <v>800</v>
      </c>
    </row>
    <row r="382" spans="1:7" ht="12.75" customHeight="1" x14ac:dyDescent="0.25">
      <c r="A382" s="64" t="s">
        <v>33</v>
      </c>
      <c r="B382" s="62" t="s">
        <v>204</v>
      </c>
      <c r="C382" s="62" t="s">
        <v>35</v>
      </c>
      <c r="D382" s="62" t="s">
        <v>509</v>
      </c>
      <c r="E382" s="75">
        <v>4500</v>
      </c>
      <c r="F382" s="75">
        <v>5143</v>
      </c>
      <c r="G382" s="76">
        <v>5142.5</v>
      </c>
    </row>
    <row r="383" spans="1:7" ht="12.75" customHeight="1" x14ac:dyDescent="0.25">
      <c r="A383" s="64" t="s">
        <v>33</v>
      </c>
      <c r="B383" s="62" t="s">
        <v>204</v>
      </c>
      <c r="C383" s="62" t="s">
        <v>35</v>
      </c>
      <c r="D383" s="62" t="s">
        <v>508</v>
      </c>
      <c r="E383" s="75">
        <v>500</v>
      </c>
      <c r="F383" s="75">
        <v>500</v>
      </c>
      <c r="G383" s="76">
        <v>210</v>
      </c>
    </row>
    <row r="384" spans="1:7" ht="12.75" customHeight="1" x14ac:dyDescent="0.25">
      <c r="A384" s="64" t="s">
        <v>33</v>
      </c>
      <c r="B384" s="62" t="s">
        <v>204</v>
      </c>
      <c r="C384" s="62" t="s">
        <v>35</v>
      </c>
      <c r="D384" s="62" t="s">
        <v>507</v>
      </c>
      <c r="E384" s="75">
        <v>140</v>
      </c>
      <c r="F384" s="75">
        <v>140</v>
      </c>
      <c r="G384" s="76">
        <v>0</v>
      </c>
    </row>
    <row r="385" spans="1:7" ht="12.75" customHeight="1" x14ac:dyDescent="0.25">
      <c r="A385" s="64" t="s">
        <v>33</v>
      </c>
      <c r="B385" s="62" t="s">
        <v>196</v>
      </c>
      <c r="C385" s="62" t="s">
        <v>35</v>
      </c>
      <c r="D385" s="62" t="s">
        <v>506</v>
      </c>
      <c r="E385" s="75">
        <v>30</v>
      </c>
      <c r="F385" s="75">
        <v>30</v>
      </c>
      <c r="G385" s="76">
        <v>0</v>
      </c>
    </row>
    <row r="386" spans="1:7" ht="12.75" customHeight="1" x14ac:dyDescent="0.25">
      <c r="A386" s="64" t="s">
        <v>33</v>
      </c>
      <c r="B386" s="62" t="s">
        <v>191</v>
      </c>
      <c r="C386" s="62" t="s">
        <v>35</v>
      </c>
      <c r="D386" s="62" t="s">
        <v>505</v>
      </c>
      <c r="E386" s="75">
        <v>1500</v>
      </c>
      <c r="F386" s="75">
        <v>1500</v>
      </c>
      <c r="G386" s="76">
        <v>1120.8</v>
      </c>
    </row>
    <row r="387" spans="1:7" ht="12.75" customHeight="1" x14ac:dyDescent="0.25">
      <c r="A387" s="64" t="s">
        <v>33</v>
      </c>
      <c r="B387" s="62" t="s">
        <v>191</v>
      </c>
      <c r="C387" s="62" t="s">
        <v>35</v>
      </c>
      <c r="D387" s="62" t="s">
        <v>504</v>
      </c>
      <c r="E387" s="75">
        <v>6500</v>
      </c>
      <c r="F387" s="75">
        <v>7500</v>
      </c>
      <c r="G387" s="76">
        <v>7449.55</v>
      </c>
    </row>
    <row r="388" spans="1:7" ht="12.75" customHeight="1" x14ac:dyDescent="0.25">
      <c r="A388" s="64" t="s">
        <v>33</v>
      </c>
      <c r="B388" s="62" t="s">
        <v>191</v>
      </c>
      <c r="C388" s="62" t="s">
        <v>35</v>
      </c>
      <c r="D388" s="62" t="s">
        <v>503</v>
      </c>
      <c r="E388" s="75">
        <v>1500</v>
      </c>
      <c r="F388" s="75">
        <v>1500</v>
      </c>
      <c r="G388" s="76">
        <v>1232.25</v>
      </c>
    </row>
    <row r="389" spans="1:7" ht="12.75" customHeight="1" x14ac:dyDescent="0.25">
      <c r="A389" s="64" t="s">
        <v>33</v>
      </c>
      <c r="B389" s="62" t="s">
        <v>191</v>
      </c>
      <c r="C389" s="62" t="s">
        <v>35</v>
      </c>
      <c r="D389" s="62" t="s">
        <v>502</v>
      </c>
      <c r="E389" s="75">
        <v>3000</v>
      </c>
      <c r="F389" s="75">
        <v>3266</v>
      </c>
      <c r="G389" s="76">
        <v>3266</v>
      </c>
    </row>
    <row r="390" spans="1:7" ht="12.75" customHeight="1" x14ac:dyDescent="0.25">
      <c r="A390" s="64" t="s">
        <v>33</v>
      </c>
      <c r="B390" s="62" t="s">
        <v>499</v>
      </c>
      <c r="C390" s="62" t="s">
        <v>35</v>
      </c>
      <c r="D390" s="62" t="s">
        <v>501</v>
      </c>
      <c r="E390" s="75">
        <v>1900</v>
      </c>
      <c r="F390" s="75">
        <v>1900</v>
      </c>
      <c r="G390" s="76">
        <v>1900</v>
      </c>
    </row>
    <row r="391" spans="1:7" ht="12.75" customHeight="1" x14ac:dyDescent="0.25">
      <c r="A391" s="64" t="s">
        <v>33</v>
      </c>
      <c r="B391" s="62" t="s">
        <v>499</v>
      </c>
      <c r="C391" s="62" t="s">
        <v>35</v>
      </c>
      <c r="D391" s="62" t="s">
        <v>500</v>
      </c>
      <c r="E391" s="75">
        <v>3000</v>
      </c>
      <c r="F391" s="75">
        <v>3000</v>
      </c>
      <c r="G391" s="76">
        <v>1129.22</v>
      </c>
    </row>
    <row r="392" spans="1:7" ht="12.75" customHeight="1" x14ac:dyDescent="0.25">
      <c r="A392" s="64" t="s">
        <v>33</v>
      </c>
      <c r="B392" s="62" t="s">
        <v>499</v>
      </c>
      <c r="C392" s="62" t="s">
        <v>35</v>
      </c>
      <c r="D392" s="62" t="s">
        <v>498</v>
      </c>
      <c r="E392" s="75">
        <v>4000</v>
      </c>
      <c r="F392" s="75">
        <v>4000</v>
      </c>
      <c r="G392" s="76">
        <v>4000</v>
      </c>
    </row>
    <row r="393" spans="1:7" ht="12.75" customHeight="1" x14ac:dyDescent="0.25">
      <c r="A393" s="65" t="s">
        <v>497</v>
      </c>
      <c r="B393" s="63" t="s">
        <v>33</v>
      </c>
      <c r="C393" s="63" t="s">
        <v>33</v>
      </c>
      <c r="D393" s="63" t="s">
        <v>496</v>
      </c>
      <c r="E393" s="77">
        <v>39593</v>
      </c>
      <c r="F393" s="77">
        <v>42465</v>
      </c>
      <c r="G393" s="78">
        <v>38489.410000000003</v>
      </c>
    </row>
    <row r="394" spans="1:7" ht="12.75" customHeight="1" x14ac:dyDescent="0.25">
      <c r="A394" s="64" t="s">
        <v>495</v>
      </c>
      <c r="B394" s="62" t="s">
        <v>33</v>
      </c>
      <c r="C394" s="62" t="s">
        <v>33</v>
      </c>
      <c r="D394" s="62" t="s">
        <v>490</v>
      </c>
      <c r="E394" s="75"/>
      <c r="F394" s="75"/>
      <c r="G394" s="76"/>
    </row>
    <row r="395" spans="1:7" ht="12.75" customHeight="1" x14ac:dyDescent="0.25">
      <c r="A395" s="64" t="s">
        <v>33</v>
      </c>
      <c r="B395" s="62" t="s">
        <v>180</v>
      </c>
      <c r="C395" s="62" t="s">
        <v>35</v>
      </c>
      <c r="D395" s="62" t="s">
        <v>494</v>
      </c>
      <c r="E395" s="75">
        <v>0</v>
      </c>
      <c r="F395" s="75">
        <v>85</v>
      </c>
      <c r="G395" s="76">
        <v>85</v>
      </c>
    </row>
    <row r="396" spans="1:7" ht="12.75" customHeight="1" x14ac:dyDescent="0.25">
      <c r="A396" s="64" t="s">
        <v>33</v>
      </c>
      <c r="B396" s="62" t="s">
        <v>493</v>
      </c>
      <c r="C396" s="62" t="s">
        <v>35</v>
      </c>
      <c r="D396" s="62" t="s">
        <v>492</v>
      </c>
      <c r="E396" s="75">
        <v>0</v>
      </c>
      <c r="F396" s="75">
        <v>2000</v>
      </c>
      <c r="G396" s="76">
        <v>2000</v>
      </c>
    </row>
    <row r="397" spans="1:7" ht="12.75" customHeight="1" x14ac:dyDescent="0.25">
      <c r="A397" s="65" t="s">
        <v>491</v>
      </c>
      <c r="B397" s="63" t="s">
        <v>33</v>
      </c>
      <c r="C397" s="63" t="s">
        <v>33</v>
      </c>
      <c r="D397" s="63" t="s">
        <v>490</v>
      </c>
      <c r="E397" s="77">
        <v>0</v>
      </c>
      <c r="F397" s="77">
        <v>2085</v>
      </c>
      <c r="G397" s="78">
        <v>2085</v>
      </c>
    </row>
    <row r="398" spans="1:7" ht="12.75" customHeight="1" x14ac:dyDescent="0.25">
      <c r="A398" s="64" t="s">
        <v>489</v>
      </c>
      <c r="B398" s="62" t="s">
        <v>33</v>
      </c>
      <c r="C398" s="62" t="s">
        <v>33</v>
      </c>
      <c r="D398" s="62" t="s">
        <v>440</v>
      </c>
      <c r="E398" s="75"/>
      <c r="F398" s="75"/>
      <c r="G398" s="76"/>
    </row>
    <row r="399" spans="1:7" ht="12.75" customHeight="1" x14ac:dyDescent="0.25">
      <c r="A399" s="64" t="s">
        <v>33</v>
      </c>
      <c r="B399" s="62" t="s">
        <v>293</v>
      </c>
      <c r="C399" s="62" t="s">
        <v>112</v>
      </c>
      <c r="D399" s="62" t="s">
        <v>488</v>
      </c>
      <c r="E399" s="75">
        <v>0</v>
      </c>
      <c r="F399" s="75">
        <v>7356</v>
      </c>
      <c r="G399" s="76">
        <v>7356</v>
      </c>
    </row>
    <row r="400" spans="1:7" ht="12.75" customHeight="1" x14ac:dyDescent="0.25">
      <c r="A400" s="64" t="s">
        <v>33</v>
      </c>
      <c r="B400" s="62" t="s">
        <v>293</v>
      </c>
      <c r="C400" s="62" t="s">
        <v>121</v>
      </c>
      <c r="D400" s="62" t="s">
        <v>488</v>
      </c>
      <c r="E400" s="75">
        <v>0</v>
      </c>
      <c r="F400" s="75">
        <v>3444</v>
      </c>
      <c r="G400" s="76">
        <v>3444</v>
      </c>
    </row>
    <row r="401" spans="1:7" ht="12.75" customHeight="1" x14ac:dyDescent="0.25">
      <c r="A401" s="64" t="s">
        <v>33</v>
      </c>
      <c r="B401" s="62" t="s">
        <v>293</v>
      </c>
      <c r="C401" s="62" t="s">
        <v>35</v>
      </c>
      <c r="D401" s="62" t="s">
        <v>488</v>
      </c>
      <c r="E401" s="75">
        <v>58502</v>
      </c>
      <c r="F401" s="75">
        <v>65671</v>
      </c>
      <c r="G401" s="76">
        <v>63468.17</v>
      </c>
    </row>
    <row r="402" spans="1:7" ht="12.75" customHeight="1" x14ac:dyDescent="0.25">
      <c r="A402" s="64" t="s">
        <v>33</v>
      </c>
      <c r="B402" s="62" t="s">
        <v>293</v>
      </c>
      <c r="C402" s="62" t="s">
        <v>139</v>
      </c>
      <c r="D402" s="62" t="s">
        <v>488</v>
      </c>
      <c r="E402" s="75">
        <v>0</v>
      </c>
      <c r="F402" s="75">
        <v>9893</v>
      </c>
      <c r="G402" s="76">
        <v>0</v>
      </c>
    </row>
    <row r="403" spans="1:7" ht="12.75" customHeight="1" x14ac:dyDescent="0.25">
      <c r="A403" s="64" t="s">
        <v>33</v>
      </c>
      <c r="B403" s="62" t="s">
        <v>293</v>
      </c>
      <c r="C403" s="62" t="s">
        <v>92</v>
      </c>
      <c r="D403" s="62" t="s">
        <v>488</v>
      </c>
      <c r="E403" s="75">
        <v>10500</v>
      </c>
      <c r="F403" s="75">
        <v>8895</v>
      </c>
      <c r="G403" s="76">
        <v>8895</v>
      </c>
    </row>
    <row r="404" spans="1:7" ht="12.75" customHeight="1" x14ac:dyDescent="0.25">
      <c r="A404" s="64" t="s">
        <v>33</v>
      </c>
      <c r="B404" s="62" t="s">
        <v>291</v>
      </c>
      <c r="C404" s="62" t="s">
        <v>112</v>
      </c>
      <c r="D404" s="62" t="s">
        <v>897</v>
      </c>
      <c r="E404" s="75">
        <v>0</v>
      </c>
      <c r="F404" s="75">
        <v>2154</v>
      </c>
      <c r="G404" s="76">
        <v>0</v>
      </c>
    </row>
    <row r="405" spans="1:7" ht="12.75" customHeight="1" x14ac:dyDescent="0.25">
      <c r="A405" s="64" t="s">
        <v>33</v>
      </c>
      <c r="B405" s="62" t="s">
        <v>291</v>
      </c>
      <c r="C405" s="62" t="s">
        <v>35</v>
      </c>
      <c r="D405" s="62" t="s">
        <v>487</v>
      </c>
      <c r="E405" s="75">
        <v>4206</v>
      </c>
      <c r="F405" s="75">
        <v>4206</v>
      </c>
      <c r="G405" s="76">
        <v>3307.37</v>
      </c>
    </row>
    <row r="406" spans="1:7" ht="12.75" customHeight="1" x14ac:dyDescent="0.25">
      <c r="A406" s="64" t="s">
        <v>33</v>
      </c>
      <c r="B406" s="62" t="s">
        <v>288</v>
      </c>
      <c r="C406" s="62" t="s">
        <v>35</v>
      </c>
      <c r="D406" s="62" t="s">
        <v>486</v>
      </c>
      <c r="E406" s="75">
        <v>7764</v>
      </c>
      <c r="F406" s="75">
        <v>7994</v>
      </c>
      <c r="G406" s="76">
        <v>7991.85</v>
      </c>
    </row>
    <row r="407" spans="1:7" ht="12.75" customHeight="1" x14ac:dyDescent="0.25">
      <c r="A407" s="64" t="s">
        <v>33</v>
      </c>
      <c r="B407" s="62" t="s">
        <v>287</v>
      </c>
      <c r="C407" s="62" t="s">
        <v>112</v>
      </c>
      <c r="D407" s="62" t="s">
        <v>898</v>
      </c>
      <c r="E407" s="75">
        <v>0</v>
      </c>
      <c r="F407" s="75">
        <v>1465</v>
      </c>
      <c r="G407" s="76">
        <v>1325</v>
      </c>
    </row>
    <row r="408" spans="1:7" ht="12.75" customHeight="1" x14ac:dyDescent="0.25">
      <c r="A408" s="64" t="s">
        <v>33</v>
      </c>
      <c r="B408" s="62" t="s">
        <v>287</v>
      </c>
      <c r="C408" s="62" t="s">
        <v>35</v>
      </c>
      <c r="D408" s="62" t="s">
        <v>485</v>
      </c>
      <c r="E408" s="75">
        <v>4500</v>
      </c>
      <c r="F408" s="75">
        <v>4500</v>
      </c>
      <c r="G408" s="76">
        <v>2200</v>
      </c>
    </row>
    <row r="409" spans="1:7" ht="12.75" customHeight="1" x14ac:dyDescent="0.25">
      <c r="A409" s="64" t="s">
        <v>33</v>
      </c>
      <c r="B409" s="62" t="s">
        <v>285</v>
      </c>
      <c r="C409" s="62" t="s">
        <v>112</v>
      </c>
      <c r="D409" s="62" t="s">
        <v>484</v>
      </c>
      <c r="E409" s="75">
        <v>0</v>
      </c>
      <c r="F409" s="75">
        <v>809</v>
      </c>
      <c r="G409" s="76">
        <v>809</v>
      </c>
    </row>
    <row r="410" spans="1:7" ht="12.75" customHeight="1" x14ac:dyDescent="0.25">
      <c r="A410" s="64" t="s">
        <v>33</v>
      </c>
      <c r="B410" s="62" t="s">
        <v>285</v>
      </c>
      <c r="C410" s="62" t="s">
        <v>35</v>
      </c>
      <c r="D410" s="62" t="s">
        <v>484</v>
      </c>
      <c r="E410" s="75">
        <v>6882</v>
      </c>
      <c r="F410" s="75">
        <v>5044</v>
      </c>
      <c r="G410" s="76">
        <v>5043.68</v>
      </c>
    </row>
    <row r="411" spans="1:7" ht="12.75" customHeight="1" x14ac:dyDescent="0.25">
      <c r="A411" s="64" t="s">
        <v>33</v>
      </c>
      <c r="B411" s="62" t="s">
        <v>285</v>
      </c>
      <c r="C411" s="62" t="s">
        <v>139</v>
      </c>
      <c r="D411" s="62" t="s">
        <v>484</v>
      </c>
      <c r="E411" s="75">
        <v>0</v>
      </c>
      <c r="F411" s="75">
        <v>989</v>
      </c>
      <c r="G411" s="76">
        <v>0</v>
      </c>
    </row>
    <row r="412" spans="1:7" ht="12.75" customHeight="1" x14ac:dyDescent="0.25">
      <c r="A412" s="64" t="s">
        <v>33</v>
      </c>
      <c r="B412" s="62" t="s">
        <v>283</v>
      </c>
      <c r="C412" s="62" t="s">
        <v>35</v>
      </c>
      <c r="D412" s="62" t="s">
        <v>483</v>
      </c>
      <c r="E412" s="75">
        <v>1495</v>
      </c>
      <c r="F412" s="75">
        <v>5017</v>
      </c>
      <c r="G412" s="76">
        <v>5016.84</v>
      </c>
    </row>
    <row r="413" spans="1:7" ht="12.75" customHeight="1" x14ac:dyDescent="0.25">
      <c r="A413" s="64" t="s">
        <v>33</v>
      </c>
      <c r="B413" s="62" t="s">
        <v>281</v>
      </c>
      <c r="C413" s="62" t="s">
        <v>112</v>
      </c>
      <c r="D413" s="62" t="s">
        <v>482</v>
      </c>
      <c r="E413" s="75">
        <v>0</v>
      </c>
      <c r="F413" s="75">
        <v>103</v>
      </c>
      <c r="G413" s="76">
        <v>103</v>
      </c>
    </row>
    <row r="414" spans="1:7" ht="12.75" customHeight="1" x14ac:dyDescent="0.25">
      <c r="A414" s="64" t="s">
        <v>33</v>
      </c>
      <c r="B414" s="62" t="s">
        <v>281</v>
      </c>
      <c r="C414" s="62" t="s">
        <v>35</v>
      </c>
      <c r="D414" s="62" t="s">
        <v>482</v>
      </c>
      <c r="E414" s="75">
        <v>1173</v>
      </c>
      <c r="F414" s="75">
        <v>1309</v>
      </c>
      <c r="G414" s="76">
        <v>1309.27</v>
      </c>
    </row>
    <row r="415" spans="1:7" ht="12.75" customHeight="1" x14ac:dyDescent="0.25">
      <c r="A415" s="64" t="s">
        <v>33</v>
      </c>
      <c r="B415" s="62" t="s">
        <v>278</v>
      </c>
      <c r="C415" s="62" t="s">
        <v>112</v>
      </c>
      <c r="D415" s="62" t="s">
        <v>481</v>
      </c>
      <c r="E415" s="75">
        <v>0</v>
      </c>
      <c r="F415" s="75">
        <v>1030</v>
      </c>
      <c r="G415" s="76">
        <v>1030</v>
      </c>
    </row>
    <row r="416" spans="1:7" ht="12.75" customHeight="1" x14ac:dyDescent="0.25">
      <c r="A416" s="64" t="s">
        <v>33</v>
      </c>
      <c r="B416" s="62" t="s">
        <v>278</v>
      </c>
      <c r="C416" s="62" t="s">
        <v>35</v>
      </c>
      <c r="D416" s="62" t="s">
        <v>481</v>
      </c>
      <c r="E416" s="75">
        <v>11728</v>
      </c>
      <c r="F416" s="75">
        <v>14128</v>
      </c>
      <c r="G416" s="76">
        <v>13094.89</v>
      </c>
    </row>
    <row r="417" spans="1:7" ht="12.75" customHeight="1" x14ac:dyDescent="0.25">
      <c r="A417" s="64" t="s">
        <v>33</v>
      </c>
      <c r="B417" s="62" t="s">
        <v>278</v>
      </c>
      <c r="C417" s="62" t="s">
        <v>139</v>
      </c>
      <c r="D417" s="62" t="s">
        <v>481</v>
      </c>
      <c r="E417" s="75">
        <v>0</v>
      </c>
      <c r="F417" s="75">
        <v>1385</v>
      </c>
      <c r="G417" s="76">
        <v>0</v>
      </c>
    </row>
    <row r="418" spans="1:7" ht="12.75" customHeight="1" x14ac:dyDescent="0.25">
      <c r="A418" s="64" t="s">
        <v>33</v>
      </c>
      <c r="B418" s="62" t="s">
        <v>275</v>
      </c>
      <c r="C418" s="62" t="s">
        <v>112</v>
      </c>
      <c r="D418" s="62" t="s">
        <v>480</v>
      </c>
      <c r="E418" s="75">
        <v>0</v>
      </c>
      <c r="F418" s="75">
        <v>59</v>
      </c>
      <c r="G418" s="76">
        <v>59</v>
      </c>
    </row>
    <row r="419" spans="1:7" ht="12.75" customHeight="1" x14ac:dyDescent="0.25">
      <c r="A419" s="64" t="s">
        <v>33</v>
      </c>
      <c r="B419" s="62" t="s">
        <v>275</v>
      </c>
      <c r="C419" s="62" t="s">
        <v>35</v>
      </c>
      <c r="D419" s="62" t="s">
        <v>480</v>
      </c>
      <c r="E419" s="75">
        <v>670</v>
      </c>
      <c r="F419" s="75">
        <v>820</v>
      </c>
      <c r="G419" s="76">
        <v>755.11</v>
      </c>
    </row>
    <row r="420" spans="1:7" ht="12.75" customHeight="1" x14ac:dyDescent="0.25">
      <c r="A420" s="64" t="s">
        <v>33</v>
      </c>
      <c r="B420" s="62" t="s">
        <v>273</v>
      </c>
      <c r="C420" s="62" t="s">
        <v>112</v>
      </c>
      <c r="D420" s="62" t="s">
        <v>899</v>
      </c>
      <c r="E420" s="75">
        <v>0</v>
      </c>
      <c r="F420" s="75">
        <v>220</v>
      </c>
      <c r="G420" s="76">
        <v>220</v>
      </c>
    </row>
    <row r="421" spans="1:7" ht="12.75" customHeight="1" x14ac:dyDescent="0.25">
      <c r="A421" s="64" t="s">
        <v>33</v>
      </c>
      <c r="B421" s="62" t="s">
        <v>273</v>
      </c>
      <c r="C421" s="62" t="s">
        <v>35</v>
      </c>
      <c r="D421" s="62" t="s">
        <v>479</v>
      </c>
      <c r="E421" s="75">
        <v>2513</v>
      </c>
      <c r="F421" s="75">
        <v>2848</v>
      </c>
      <c r="G421" s="76">
        <v>2627.81</v>
      </c>
    </row>
    <row r="422" spans="1:7" ht="12.75" customHeight="1" x14ac:dyDescent="0.25">
      <c r="A422" s="64" t="s">
        <v>33</v>
      </c>
      <c r="B422" s="62" t="s">
        <v>270</v>
      </c>
      <c r="C422" s="62" t="s">
        <v>112</v>
      </c>
      <c r="D422" s="62" t="s">
        <v>478</v>
      </c>
      <c r="E422" s="75">
        <v>0</v>
      </c>
      <c r="F422" s="75">
        <v>37</v>
      </c>
      <c r="G422" s="76">
        <v>37</v>
      </c>
    </row>
    <row r="423" spans="1:7" ht="12.75" customHeight="1" x14ac:dyDescent="0.25">
      <c r="A423" s="64" t="s">
        <v>33</v>
      </c>
      <c r="B423" s="62" t="s">
        <v>270</v>
      </c>
      <c r="C423" s="62" t="s">
        <v>112</v>
      </c>
      <c r="D423" s="62" t="s">
        <v>477</v>
      </c>
      <c r="E423" s="75">
        <v>0</v>
      </c>
      <c r="F423" s="75">
        <v>37</v>
      </c>
      <c r="G423" s="76">
        <v>37</v>
      </c>
    </row>
    <row r="424" spans="1:7" ht="12.75" customHeight="1" x14ac:dyDescent="0.25">
      <c r="A424" s="64" t="s">
        <v>33</v>
      </c>
      <c r="B424" s="62" t="s">
        <v>270</v>
      </c>
      <c r="C424" s="62" t="s">
        <v>35</v>
      </c>
      <c r="D424" s="62" t="s">
        <v>478</v>
      </c>
      <c r="E424" s="75">
        <v>419</v>
      </c>
      <c r="F424" s="75">
        <v>439</v>
      </c>
      <c r="G424" s="76">
        <v>437.43</v>
      </c>
    </row>
    <row r="425" spans="1:7" ht="12.75" customHeight="1" x14ac:dyDescent="0.25">
      <c r="A425" s="64" t="s">
        <v>33</v>
      </c>
      <c r="B425" s="62" t="s">
        <v>270</v>
      </c>
      <c r="C425" s="62" t="s">
        <v>35</v>
      </c>
      <c r="D425" s="62" t="s">
        <v>477</v>
      </c>
      <c r="E425" s="75">
        <v>419</v>
      </c>
      <c r="F425" s="75">
        <v>509</v>
      </c>
      <c r="G425" s="76">
        <v>467.21</v>
      </c>
    </row>
    <row r="426" spans="1:7" ht="12.75" customHeight="1" x14ac:dyDescent="0.25">
      <c r="A426" s="64" t="s">
        <v>33</v>
      </c>
      <c r="B426" s="62" t="s">
        <v>266</v>
      </c>
      <c r="C426" s="62" t="s">
        <v>112</v>
      </c>
      <c r="D426" s="62" t="s">
        <v>476</v>
      </c>
      <c r="E426" s="75">
        <v>0</v>
      </c>
      <c r="F426" s="75">
        <v>349</v>
      </c>
      <c r="G426" s="76">
        <v>349</v>
      </c>
    </row>
    <row r="427" spans="1:7" ht="12.75" customHeight="1" x14ac:dyDescent="0.25">
      <c r="A427" s="64" t="s">
        <v>33</v>
      </c>
      <c r="B427" s="62" t="s">
        <v>266</v>
      </c>
      <c r="C427" s="62" t="s">
        <v>35</v>
      </c>
      <c r="D427" s="62" t="s">
        <v>476</v>
      </c>
      <c r="E427" s="75">
        <v>3979</v>
      </c>
      <c r="F427" s="75">
        <v>4792</v>
      </c>
      <c r="G427" s="76">
        <v>4443.1899999999996</v>
      </c>
    </row>
    <row r="428" spans="1:7" ht="12.75" customHeight="1" x14ac:dyDescent="0.25">
      <c r="A428" s="64" t="s">
        <v>33</v>
      </c>
      <c r="B428" s="62" t="s">
        <v>266</v>
      </c>
      <c r="C428" s="62" t="s">
        <v>139</v>
      </c>
      <c r="D428" s="62" t="s">
        <v>476</v>
      </c>
      <c r="E428" s="75">
        <v>0</v>
      </c>
      <c r="F428" s="75">
        <v>469</v>
      </c>
      <c r="G428" s="76">
        <v>0</v>
      </c>
    </row>
    <row r="429" spans="1:7" ht="12.75" customHeight="1" x14ac:dyDescent="0.25">
      <c r="A429" s="64" t="s">
        <v>33</v>
      </c>
      <c r="B429" s="62" t="s">
        <v>264</v>
      </c>
      <c r="C429" s="62" t="s">
        <v>35</v>
      </c>
      <c r="D429" s="62" t="s">
        <v>475</v>
      </c>
      <c r="E429" s="75">
        <v>250</v>
      </c>
      <c r="F429" s="75">
        <v>250</v>
      </c>
      <c r="G429" s="76">
        <v>28.1</v>
      </c>
    </row>
    <row r="430" spans="1:7" ht="12.75" customHeight="1" x14ac:dyDescent="0.25">
      <c r="A430" s="64" t="s">
        <v>33</v>
      </c>
      <c r="B430" s="62" t="s">
        <v>260</v>
      </c>
      <c r="C430" s="62" t="s">
        <v>35</v>
      </c>
      <c r="D430" s="62" t="s">
        <v>474</v>
      </c>
      <c r="E430" s="75">
        <v>6400</v>
      </c>
      <c r="F430" s="75">
        <v>4965</v>
      </c>
      <c r="G430" s="76">
        <v>3344.83</v>
      </c>
    </row>
    <row r="431" spans="1:7" ht="12.75" customHeight="1" x14ac:dyDescent="0.25">
      <c r="A431" s="64" t="s">
        <v>33</v>
      </c>
      <c r="B431" s="62" t="s">
        <v>260</v>
      </c>
      <c r="C431" s="62" t="s">
        <v>35</v>
      </c>
      <c r="D431" s="62" t="s">
        <v>473</v>
      </c>
      <c r="E431" s="75">
        <v>5000</v>
      </c>
      <c r="F431" s="75">
        <v>5000</v>
      </c>
      <c r="G431" s="76">
        <v>3000</v>
      </c>
    </row>
    <row r="432" spans="1:7" ht="12.75" customHeight="1" x14ac:dyDescent="0.25">
      <c r="A432" s="64" t="s">
        <v>33</v>
      </c>
      <c r="B432" s="62" t="s">
        <v>257</v>
      </c>
      <c r="C432" s="62" t="s">
        <v>35</v>
      </c>
      <c r="D432" s="62" t="s">
        <v>472</v>
      </c>
      <c r="E432" s="75">
        <v>350</v>
      </c>
      <c r="F432" s="75">
        <v>470</v>
      </c>
      <c r="G432" s="76">
        <v>415.76</v>
      </c>
    </row>
    <row r="433" spans="1:7" ht="12.75" customHeight="1" x14ac:dyDescent="0.25">
      <c r="A433" s="64" t="s">
        <v>33</v>
      </c>
      <c r="B433" s="62" t="s">
        <v>254</v>
      </c>
      <c r="C433" s="62" t="s">
        <v>35</v>
      </c>
      <c r="D433" s="62" t="s">
        <v>471</v>
      </c>
      <c r="E433" s="75">
        <v>50</v>
      </c>
      <c r="F433" s="75">
        <v>50</v>
      </c>
      <c r="G433" s="76">
        <v>19.399999999999999</v>
      </c>
    </row>
    <row r="434" spans="1:7" ht="12.75" customHeight="1" x14ac:dyDescent="0.25">
      <c r="A434" s="64" t="s">
        <v>33</v>
      </c>
      <c r="B434" s="62" t="s">
        <v>250</v>
      </c>
      <c r="C434" s="62" t="s">
        <v>35</v>
      </c>
      <c r="D434" s="62" t="s">
        <v>470</v>
      </c>
      <c r="E434" s="75">
        <v>250</v>
      </c>
      <c r="F434" s="75">
        <v>250</v>
      </c>
      <c r="G434" s="76">
        <v>199.89</v>
      </c>
    </row>
    <row r="435" spans="1:7" ht="12.75" customHeight="1" x14ac:dyDescent="0.25">
      <c r="A435" s="64" t="s">
        <v>33</v>
      </c>
      <c r="B435" s="62" t="s">
        <v>246</v>
      </c>
      <c r="C435" s="62" t="s">
        <v>112</v>
      </c>
      <c r="D435" s="62" t="s">
        <v>900</v>
      </c>
      <c r="E435" s="75">
        <v>0</v>
      </c>
      <c r="F435" s="75">
        <v>305</v>
      </c>
      <c r="G435" s="76">
        <v>304.5</v>
      </c>
    </row>
    <row r="436" spans="1:7" ht="12.75" customHeight="1" x14ac:dyDescent="0.25">
      <c r="A436" s="64" t="s">
        <v>33</v>
      </c>
      <c r="B436" s="62" t="s">
        <v>246</v>
      </c>
      <c r="C436" s="62" t="s">
        <v>35</v>
      </c>
      <c r="D436" s="62" t="s">
        <v>468</v>
      </c>
      <c r="E436" s="75">
        <v>500</v>
      </c>
      <c r="F436" s="75">
        <v>500</v>
      </c>
      <c r="G436" s="76">
        <v>316.74</v>
      </c>
    </row>
    <row r="437" spans="1:7" ht="12.75" customHeight="1" x14ac:dyDescent="0.25">
      <c r="A437" s="64" t="s">
        <v>33</v>
      </c>
      <c r="B437" s="62" t="s">
        <v>246</v>
      </c>
      <c r="C437" s="62" t="s">
        <v>139</v>
      </c>
      <c r="D437" s="62" t="s">
        <v>469</v>
      </c>
      <c r="E437" s="75">
        <v>0</v>
      </c>
      <c r="F437" s="75">
        <v>940</v>
      </c>
      <c r="G437" s="76">
        <v>940</v>
      </c>
    </row>
    <row r="438" spans="1:7" ht="12.75" customHeight="1" x14ac:dyDescent="0.25">
      <c r="A438" s="64" t="s">
        <v>33</v>
      </c>
      <c r="B438" s="62" t="s">
        <v>244</v>
      </c>
      <c r="C438" s="62" t="s">
        <v>112</v>
      </c>
      <c r="D438" s="62" t="s">
        <v>901</v>
      </c>
      <c r="E438" s="75">
        <v>0</v>
      </c>
      <c r="F438" s="75">
        <v>505</v>
      </c>
      <c r="G438" s="76">
        <v>505</v>
      </c>
    </row>
    <row r="439" spans="1:7" ht="12.75" customHeight="1" x14ac:dyDescent="0.25">
      <c r="A439" s="64" t="s">
        <v>33</v>
      </c>
      <c r="B439" s="62" t="s">
        <v>244</v>
      </c>
      <c r="C439" s="62" t="s">
        <v>902</v>
      </c>
      <c r="D439" s="62" t="s">
        <v>903</v>
      </c>
      <c r="E439" s="75">
        <v>0</v>
      </c>
      <c r="F439" s="75">
        <v>1185</v>
      </c>
      <c r="G439" s="76">
        <v>1185</v>
      </c>
    </row>
    <row r="440" spans="1:7" ht="12.75" customHeight="1" x14ac:dyDescent="0.25">
      <c r="A440" s="64" t="s">
        <v>33</v>
      </c>
      <c r="B440" s="62" t="s">
        <v>244</v>
      </c>
      <c r="C440" s="62" t="s">
        <v>35</v>
      </c>
      <c r="D440" s="62" t="s">
        <v>467</v>
      </c>
      <c r="E440" s="75">
        <v>600</v>
      </c>
      <c r="F440" s="75">
        <v>600</v>
      </c>
      <c r="G440" s="76">
        <v>249.36</v>
      </c>
    </row>
    <row r="441" spans="1:7" ht="12.75" customHeight="1" x14ac:dyDescent="0.25">
      <c r="A441" s="64" t="s">
        <v>33</v>
      </c>
      <c r="B441" s="62" t="s">
        <v>180</v>
      </c>
      <c r="C441" s="62" t="s">
        <v>112</v>
      </c>
      <c r="D441" s="62" t="s">
        <v>904</v>
      </c>
      <c r="E441" s="75">
        <v>0</v>
      </c>
      <c r="F441" s="75">
        <v>3030</v>
      </c>
      <c r="G441" s="76">
        <v>3029.95</v>
      </c>
    </row>
    <row r="442" spans="1:7" ht="12.75" customHeight="1" x14ac:dyDescent="0.25">
      <c r="A442" s="64" t="s">
        <v>33</v>
      </c>
      <c r="B442" s="62" t="s">
        <v>180</v>
      </c>
      <c r="C442" s="62" t="s">
        <v>35</v>
      </c>
      <c r="D442" s="62" t="s">
        <v>466</v>
      </c>
      <c r="E442" s="75">
        <v>3000</v>
      </c>
      <c r="F442" s="75">
        <v>2500</v>
      </c>
      <c r="G442" s="76">
        <v>2145.41</v>
      </c>
    </row>
    <row r="443" spans="1:7" ht="12.75" customHeight="1" x14ac:dyDescent="0.25">
      <c r="A443" s="64" t="s">
        <v>33</v>
      </c>
      <c r="B443" s="62" t="s">
        <v>180</v>
      </c>
      <c r="C443" s="62" t="s">
        <v>35</v>
      </c>
      <c r="D443" s="62" t="s">
        <v>465</v>
      </c>
      <c r="E443" s="75">
        <v>750</v>
      </c>
      <c r="F443" s="75">
        <v>750</v>
      </c>
      <c r="G443" s="76">
        <v>54.36</v>
      </c>
    </row>
    <row r="444" spans="1:7" ht="12.75" customHeight="1" x14ac:dyDescent="0.25">
      <c r="A444" s="64" t="s">
        <v>33</v>
      </c>
      <c r="B444" s="62" t="s">
        <v>233</v>
      </c>
      <c r="C444" s="62" t="s">
        <v>112</v>
      </c>
      <c r="D444" s="62" t="s">
        <v>905</v>
      </c>
      <c r="E444" s="75">
        <v>0</v>
      </c>
      <c r="F444" s="75">
        <v>2800</v>
      </c>
      <c r="G444" s="76">
        <v>663.3</v>
      </c>
    </row>
    <row r="445" spans="1:7" ht="12.75" customHeight="1" x14ac:dyDescent="0.25">
      <c r="A445" s="64" t="s">
        <v>33</v>
      </c>
      <c r="B445" s="62" t="s">
        <v>233</v>
      </c>
      <c r="C445" s="62" t="s">
        <v>902</v>
      </c>
      <c r="D445" s="62" t="s">
        <v>906</v>
      </c>
      <c r="E445" s="75">
        <v>0</v>
      </c>
      <c r="F445" s="75">
        <v>500</v>
      </c>
      <c r="G445" s="76">
        <v>500</v>
      </c>
    </row>
    <row r="446" spans="1:7" ht="12.75" customHeight="1" x14ac:dyDescent="0.25">
      <c r="A446" s="64" t="s">
        <v>33</v>
      </c>
      <c r="B446" s="62" t="s">
        <v>233</v>
      </c>
      <c r="C446" s="62" t="s">
        <v>35</v>
      </c>
      <c r="D446" s="62" t="s">
        <v>464</v>
      </c>
      <c r="E446" s="75">
        <v>350</v>
      </c>
      <c r="F446" s="75">
        <v>100</v>
      </c>
      <c r="G446" s="76">
        <v>25.93</v>
      </c>
    </row>
    <row r="447" spans="1:7" ht="12.75" customHeight="1" x14ac:dyDescent="0.25">
      <c r="A447" s="64" t="s">
        <v>33</v>
      </c>
      <c r="B447" s="62" t="s">
        <v>231</v>
      </c>
      <c r="C447" s="62" t="s">
        <v>35</v>
      </c>
      <c r="D447" s="62" t="s">
        <v>463</v>
      </c>
      <c r="E447" s="75">
        <v>300</v>
      </c>
      <c r="F447" s="75">
        <v>300</v>
      </c>
      <c r="G447" s="76">
        <v>282.5</v>
      </c>
    </row>
    <row r="448" spans="1:7" ht="12.75" customHeight="1" x14ac:dyDescent="0.25">
      <c r="A448" s="64" t="s">
        <v>33</v>
      </c>
      <c r="B448" s="62" t="s">
        <v>227</v>
      </c>
      <c r="C448" s="62" t="s">
        <v>35</v>
      </c>
      <c r="D448" s="62" t="s">
        <v>462</v>
      </c>
      <c r="E448" s="75">
        <v>200</v>
      </c>
      <c r="F448" s="75">
        <v>200</v>
      </c>
      <c r="G448" s="76">
        <v>0</v>
      </c>
    </row>
    <row r="449" spans="1:7" ht="12.75" customHeight="1" x14ac:dyDescent="0.25">
      <c r="A449" s="64" t="s">
        <v>33</v>
      </c>
      <c r="B449" s="62" t="s">
        <v>222</v>
      </c>
      <c r="C449" s="62" t="s">
        <v>35</v>
      </c>
      <c r="D449" s="62" t="s">
        <v>461</v>
      </c>
      <c r="E449" s="75">
        <v>100</v>
      </c>
      <c r="F449" s="75">
        <v>100</v>
      </c>
      <c r="G449" s="76">
        <v>0</v>
      </c>
    </row>
    <row r="450" spans="1:7" ht="12.75" customHeight="1" x14ac:dyDescent="0.25">
      <c r="A450" s="64" t="s">
        <v>33</v>
      </c>
      <c r="B450" s="62" t="s">
        <v>218</v>
      </c>
      <c r="C450" s="62" t="s">
        <v>35</v>
      </c>
      <c r="D450" s="62" t="s">
        <v>460</v>
      </c>
      <c r="E450" s="75">
        <v>1500</v>
      </c>
      <c r="F450" s="75">
        <v>0</v>
      </c>
      <c r="G450" s="76">
        <v>0</v>
      </c>
    </row>
    <row r="451" spans="1:7" ht="12.75" customHeight="1" x14ac:dyDescent="0.25">
      <c r="A451" s="64" t="s">
        <v>33</v>
      </c>
      <c r="B451" s="62" t="s">
        <v>218</v>
      </c>
      <c r="C451" s="62" t="s">
        <v>139</v>
      </c>
      <c r="D451" s="62" t="s">
        <v>460</v>
      </c>
      <c r="E451" s="75">
        <v>0</v>
      </c>
      <c r="F451" s="75">
        <v>2000</v>
      </c>
      <c r="G451" s="76">
        <v>596.91999999999996</v>
      </c>
    </row>
    <row r="452" spans="1:7" ht="12.75" customHeight="1" x14ac:dyDescent="0.25">
      <c r="A452" s="64" t="s">
        <v>33</v>
      </c>
      <c r="B452" s="62" t="s">
        <v>216</v>
      </c>
      <c r="C452" s="62" t="s">
        <v>35</v>
      </c>
      <c r="D452" s="62" t="s">
        <v>459</v>
      </c>
      <c r="E452" s="75">
        <v>750</v>
      </c>
      <c r="F452" s="75">
        <v>1422</v>
      </c>
      <c r="G452" s="76">
        <v>1421.91</v>
      </c>
    </row>
    <row r="453" spans="1:7" ht="12.75" customHeight="1" x14ac:dyDescent="0.25">
      <c r="A453" s="64" t="s">
        <v>33</v>
      </c>
      <c r="B453" s="62" t="s">
        <v>214</v>
      </c>
      <c r="C453" s="62" t="s">
        <v>35</v>
      </c>
      <c r="D453" s="62" t="s">
        <v>458</v>
      </c>
      <c r="E453" s="75">
        <v>500</v>
      </c>
      <c r="F453" s="75">
        <v>1755</v>
      </c>
      <c r="G453" s="76">
        <v>1743</v>
      </c>
    </row>
    <row r="454" spans="1:7" ht="12.75" customHeight="1" x14ac:dyDescent="0.25">
      <c r="A454" s="64" t="s">
        <v>33</v>
      </c>
      <c r="B454" s="62" t="s">
        <v>210</v>
      </c>
      <c r="C454" s="62" t="s">
        <v>112</v>
      </c>
      <c r="D454" s="62" t="s">
        <v>907</v>
      </c>
      <c r="E454" s="75">
        <v>0</v>
      </c>
      <c r="F454" s="75">
        <v>839</v>
      </c>
      <c r="G454" s="76">
        <v>102</v>
      </c>
    </row>
    <row r="455" spans="1:7" ht="12.75" customHeight="1" x14ac:dyDescent="0.25">
      <c r="A455" s="64" t="s">
        <v>33</v>
      </c>
      <c r="B455" s="62" t="s">
        <v>210</v>
      </c>
      <c r="C455" s="62" t="s">
        <v>902</v>
      </c>
      <c r="D455" s="62" t="s">
        <v>457</v>
      </c>
      <c r="E455" s="75">
        <v>0</v>
      </c>
      <c r="F455" s="75">
        <v>603</v>
      </c>
      <c r="G455" s="76">
        <v>603</v>
      </c>
    </row>
    <row r="456" spans="1:7" ht="12.75" customHeight="1" x14ac:dyDescent="0.25">
      <c r="A456" s="64" t="s">
        <v>33</v>
      </c>
      <c r="B456" s="62" t="s">
        <v>210</v>
      </c>
      <c r="C456" s="62" t="s">
        <v>35</v>
      </c>
      <c r="D456" s="62" t="s">
        <v>456</v>
      </c>
      <c r="E456" s="75">
        <v>350</v>
      </c>
      <c r="F456" s="75">
        <v>350</v>
      </c>
      <c r="G456" s="76">
        <v>110</v>
      </c>
    </row>
    <row r="457" spans="1:7" ht="12.75" customHeight="1" x14ac:dyDescent="0.25">
      <c r="A457" s="64" t="s">
        <v>33</v>
      </c>
      <c r="B457" s="62" t="s">
        <v>395</v>
      </c>
      <c r="C457" s="62" t="s">
        <v>35</v>
      </c>
      <c r="D457" s="62" t="s">
        <v>455</v>
      </c>
      <c r="E457" s="75">
        <v>100</v>
      </c>
      <c r="F457" s="75">
        <v>100</v>
      </c>
      <c r="G457" s="76">
        <v>0</v>
      </c>
    </row>
    <row r="458" spans="1:7" ht="12.75" customHeight="1" x14ac:dyDescent="0.25">
      <c r="A458" s="64" t="s">
        <v>33</v>
      </c>
      <c r="B458" s="62" t="s">
        <v>204</v>
      </c>
      <c r="C458" s="62" t="s">
        <v>112</v>
      </c>
      <c r="D458" s="62" t="s">
        <v>908</v>
      </c>
      <c r="E458" s="75">
        <v>0</v>
      </c>
      <c r="F458" s="75">
        <v>200</v>
      </c>
      <c r="G458" s="76">
        <v>200</v>
      </c>
    </row>
    <row r="459" spans="1:7" ht="12.75" customHeight="1" x14ac:dyDescent="0.25">
      <c r="A459" s="64" t="s">
        <v>33</v>
      </c>
      <c r="B459" s="62" t="s">
        <v>204</v>
      </c>
      <c r="C459" s="62" t="s">
        <v>35</v>
      </c>
      <c r="D459" s="62" t="s">
        <v>454</v>
      </c>
      <c r="E459" s="75">
        <v>700</v>
      </c>
      <c r="F459" s="75">
        <v>550</v>
      </c>
      <c r="G459" s="76">
        <v>475</v>
      </c>
    </row>
    <row r="460" spans="1:7" ht="12.75" customHeight="1" x14ac:dyDescent="0.25">
      <c r="A460" s="64" t="s">
        <v>33</v>
      </c>
      <c r="B460" s="62" t="s">
        <v>204</v>
      </c>
      <c r="C460" s="62" t="s">
        <v>35</v>
      </c>
      <c r="D460" s="62" t="s">
        <v>453</v>
      </c>
      <c r="E460" s="75">
        <v>2400</v>
      </c>
      <c r="F460" s="75">
        <v>2895</v>
      </c>
      <c r="G460" s="76">
        <v>2895.1</v>
      </c>
    </row>
    <row r="461" spans="1:7" ht="12.75" customHeight="1" x14ac:dyDescent="0.25">
      <c r="A461" s="64" t="s">
        <v>33</v>
      </c>
      <c r="B461" s="62" t="s">
        <v>204</v>
      </c>
      <c r="C461" s="62" t="s">
        <v>35</v>
      </c>
      <c r="D461" s="62" t="s">
        <v>452</v>
      </c>
      <c r="E461" s="75">
        <v>1300</v>
      </c>
      <c r="F461" s="75">
        <v>1425</v>
      </c>
      <c r="G461" s="76">
        <v>1425</v>
      </c>
    </row>
    <row r="462" spans="1:7" ht="12.75" customHeight="1" x14ac:dyDescent="0.25">
      <c r="A462" s="64" t="s">
        <v>33</v>
      </c>
      <c r="B462" s="62" t="s">
        <v>204</v>
      </c>
      <c r="C462" s="62" t="s">
        <v>108</v>
      </c>
      <c r="D462" s="62" t="s">
        <v>452</v>
      </c>
      <c r="E462" s="75">
        <v>200</v>
      </c>
      <c r="F462" s="75">
        <v>300</v>
      </c>
      <c r="G462" s="76">
        <v>300</v>
      </c>
    </row>
    <row r="463" spans="1:7" ht="12.75" customHeight="1" x14ac:dyDescent="0.25">
      <c r="A463" s="64" t="s">
        <v>33</v>
      </c>
      <c r="B463" s="62" t="s">
        <v>203</v>
      </c>
      <c r="C463" s="62" t="s">
        <v>35</v>
      </c>
      <c r="D463" s="62" t="s">
        <v>451</v>
      </c>
      <c r="E463" s="75">
        <v>30</v>
      </c>
      <c r="F463" s="75">
        <v>280</v>
      </c>
      <c r="G463" s="76">
        <v>207.7</v>
      </c>
    </row>
    <row r="464" spans="1:7" ht="12.75" customHeight="1" x14ac:dyDescent="0.25">
      <c r="A464" s="64" t="s">
        <v>33</v>
      </c>
      <c r="B464" s="62" t="s">
        <v>201</v>
      </c>
      <c r="C464" s="62" t="s">
        <v>35</v>
      </c>
      <c r="D464" s="62" t="s">
        <v>450</v>
      </c>
      <c r="E464" s="75">
        <v>100</v>
      </c>
      <c r="F464" s="75">
        <v>100</v>
      </c>
      <c r="G464" s="76">
        <v>82.8</v>
      </c>
    </row>
    <row r="465" spans="1:7" ht="12.75" customHeight="1" x14ac:dyDescent="0.25">
      <c r="A465" s="64" t="s">
        <v>33</v>
      </c>
      <c r="B465" s="62" t="s">
        <v>201</v>
      </c>
      <c r="C465" s="62" t="s">
        <v>35</v>
      </c>
      <c r="D465" s="62" t="s">
        <v>909</v>
      </c>
      <c r="E465" s="75">
        <v>0</v>
      </c>
      <c r="F465" s="75">
        <v>90</v>
      </c>
      <c r="G465" s="76">
        <v>90</v>
      </c>
    </row>
    <row r="466" spans="1:7" ht="12.75" customHeight="1" x14ac:dyDescent="0.25">
      <c r="A466" s="64" t="s">
        <v>33</v>
      </c>
      <c r="B466" s="62" t="s">
        <v>198</v>
      </c>
      <c r="C466" s="62" t="s">
        <v>35</v>
      </c>
      <c r="D466" s="62" t="s">
        <v>449</v>
      </c>
      <c r="E466" s="75">
        <v>0</v>
      </c>
      <c r="F466" s="75">
        <v>510</v>
      </c>
      <c r="G466" s="76">
        <v>508.77</v>
      </c>
    </row>
    <row r="467" spans="1:7" ht="12.75" customHeight="1" x14ac:dyDescent="0.25">
      <c r="A467" s="64" t="s">
        <v>33</v>
      </c>
      <c r="B467" s="62" t="s">
        <v>196</v>
      </c>
      <c r="C467" s="62" t="s">
        <v>35</v>
      </c>
      <c r="D467" s="62" t="s">
        <v>448</v>
      </c>
      <c r="E467" s="75">
        <v>150</v>
      </c>
      <c r="F467" s="75">
        <v>176</v>
      </c>
      <c r="G467" s="76">
        <v>175.71</v>
      </c>
    </row>
    <row r="468" spans="1:7" ht="12.75" customHeight="1" x14ac:dyDescent="0.25">
      <c r="A468" s="64" t="s">
        <v>33</v>
      </c>
      <c r="B468" s="62" t="s">
        <v>196</v>
      </c>
      <c r="C468" s="62" t="s">
        <v>35</v>
      </c>
      <c r="D468" s="62" t="s">
        <v>447</v>
      </c>
      <c r="E468" s="75">
        <v>250</v>
      </c>
      <c r="F468" s="75">
        <v>250</v>
      </c>
      <c r="G468" s="76">
        <v>232</v>
      </c>
    </row>
    <row r="469" spans="1:7" ht="12.75" customHeight="1" x14ac:dyDescent="0.25">
      <c r="A469" s="64" t="s">
        <v>33</v>
      </c>
      <c r="B469" s="62" t="s">
        <v>196</v>
      </c>
      <c r="C469" s="62" t="s">
        <v>35</v>
      </c>
      <c r="D469" s="62" t="s">
        <v>446</v>
      </c>
      <c r="E469" s="75">
        <v>55</v>
      </c>
      <c r="F469" s="75">
        <v>55</v>
      </c>
      <c r="G469" s="76">
        <v>30.87</v>
      </c>
    </row>
    <row r="470" spans="1:7" ht="12.75" customHeight="1" x14ac:dyDescent="0.25">
      <c r="A470" s="64" t="s">
        <v>33</v>
      </c>
      <c r="B470" s="62" t="s">
        <v>196</v>
      </c>
      <c r="C470" s="62" t="s">
        <v>35</v>
      </c>
      <c r="D470" s="62" t="s">
        <v>445</v>
      </c>
      <c r="E470" s="75">
        <v>55</v>
      </c>
      <c r="F470" s="75">
        <v>102</v>
      </c>
      <c r="G470" s="76">
        <v>102.32</v>
      </c>
    </row>
    <row r="471" spans="1:7" ht="12.75" customHeight="1" x14ac:dyDescent="0.25">
      <c r="A471" s="64" t="s">
        <v>33</v>
      </c>
      <c r="B471" s="62" t="s">
        <v>194</v>
      </c>
      <c r="C471" s="62" t="s">
        <v>35</v>
      </c>
      <c r="D471" s="62" t="s">
        <v>444</v>
      </c>
      <c r="E471" s="75">
        <v>750</v>
      </c>
      <c r="F471" s="75">
        <v>850</v>
      </c>
      <c r="G471" s="76">
        <v>849.41</v>
      </c>
    </row>
    <row r="472" spans="1:7" ht="12.75" customHeight="1" x14ac:dyDescent="0.25">
      <c r="A472" s="64" t="s">
        <v>33</v>
      </c>
      <c r="B472" s="62" t="s">
        <v>191</v>
      </c>
      <c r="C472" s="62" t="s">
        <v>35</v>
      </c>
      <c r="D472" s="62" t="s">
        <v>443</v>
      </c>
      <c r="E472" s="75">
        <v>600</v>
      </c>
      <c r="F472" s="75">
        <v>0</v>
      </c>
      <c r="G472" s="76">
        <v>0</v>
      </c>
    </row>
    <row r="473" spans="1:7" ht="12.75" customHeight="1" x14ac:dyDescent="0.25">
      <c r="A473" s="64" t="s">
        <v>33</v>
      </c>
      <c r="B473" s="62" t="s">
        <v>187</v>
      </c>
      <c r="C473" s="62" t="s">
        <v>35</v>
      </c>
      <c r="D473" s="62" t="s">
        <v>910</v>
      </c>
      <c r="E473" s="75">
        <v>0</v>
      </c>
      <c r="F473" s="75">
        <v>3808</v>
      </c>
      <c r="G473" s="76">
        <v>3808</v>
      </c>
    </row>
    <row r="474" spans="1:7" ht="12.75" customHeight="1" x14ac:dyDescent="0.25">
      <c r="A474" s="64" t="s">
        <v>33</v>
      </c>
      <c r="B474" s="62" t="s">
        <v>178</v>
      </c>
      <c r="C474" s="62" t="s">
        <v>35</v>
      </c>
      <c r="D474" s="62" t="s">
        <v>911</v>
      </c>
      <c r="E474" s="75">
        <v>0</v>
      </c>
      <c r="F474" s="75">
        <v>557</v>
      </c>
      <c r="G474" s="76">
        <v>556.99</v>
      </c>
    </row>
    <row r="475" spans="1:7" ht="12.75" customHeight="1" x14ac:dyDescent="0.25">
      <c r="A475" s="64" t="s">
        <v>33</v>
      </c>
      <c r="B475" s="62" t="s">
        <v>185</v>
      </c>
      <c r="C475" s="62" t="s">
        <v>35</v>
      </c>
      <c r="D475" s="62" t="s">
        <v>442</v>
      </c>
      <c r="E475" s="75">
        <v>500</v>
      </c>
      <c r="F475" s="75">
        <v>500</v>
      </c>
      <c r="G475" s="76">
        <v>498.35</v>
      </c>
    </row>
    <row r="476" spans="1:7" ht="12.75" customHeight="1" x14ac:dyDescent="0.25">
      <c r="A476" s="65" t="s">
        <v>441</v>
      </c>
      <c r="B476" s="63" t="s">
        <v>33</v>
      </c>
      <c r="C476" s="63" t="s">
        <v>33</v>
      </c>
      <c r="D476" s="63" t="s">
        <v>440</v>
      </c>
      <c r="E476" s="77">
        <v>143140</v>
      </c>
      <c r="F476" s="77">
        <v>200988</v>
      </c>
      <c r="G476" s="78">
        <v>168051.7</v>
      </c>
    </row>
    <row r="477" spans="1:7" ht="12.75" customHeight="1" x14ac:dyDescent="0.25">
      <c r="A477" s="64" t="s">
        <v>439</v>
      </c>
      <c r="B477" s="62" t="s">
        <v>33</v>
      </c>
      <c r="C477" s="62" t="s">
        <v>33</v>
      </c>
      <c r="D477" s="62" t="s">
        <v>378</v>
      </c>
      <c r="E477" s="75"/>
      <c r="F477" s="75"/>
      <c r="G477" s="76"/>
    </row>
    <row r="478" spans="1:7" ht="12.75" customHeight="1" x14ac:dyDescent="0.25">
      <c r="A478" s="64" t="s">
        <v>33</v>
      </c>
      <c r="B478" s="62" t="s">
        <v>293</v>
      </c>
      <c r="C478" s="62" t="s">
        <v>112</v>
      </c>
      <c r="D478" s="62" t="s">
        <v>438</v>
      </c>
      <c r="E478" s="75">
        <v>119264</v>
      </c>
      <c r="F478" s="75">
        <v>115694</v>
      </c>
      <c r="G478" s="76">
        <v>115692.52</v>
      </c>
    </row>
    <row r="479" spans="1:7" ht="12.75" customHeight="1" x14ac:dyDescent="0.25">
      <c r="A479" s="64" t="s">
        <v>33</v>
      </c>
      <c r="B479" s="62" t="s">
        <v>293</v>
      </c>
      <c r="C479" s="62" t="s">
        <v>112</v>
      </c>
      <c r="D479" s="62" t="s">
        <v>437</v>
      </c>
      <c r="E479" s="75">
        <v>9374</v>
      </c>
      <c r="F479" s="75">
        <v>18781</v>
      </c>
      <c r="G479" s="76">
        <v>18781</v>
      </c>
    </row>
    <row r="480" spans="1:7" ht="12.75" customHeight="1" x14ac:dyDescent="0.25">
      <c r="A480" s="64" t="s">
        <v>33</v>
      </c>
      <c r="B480" s="62" t="s">
        <v>293</v>
      </c>
      <c r="C480" s="62" t="s">
        <v>112</v>
      </c>
      <c r="D480" s="62" t="s">
        <v>912</v>
      </c>
      <c r="E480" s="75">
        <v>0</v>
      </c>
      <c r="F480" s="75">
        <v>1921</v>
      </c>
      <c r="G480" s="76">
        <v>1922.56</v>
      </c>
    </row>
    <row r="481" spans="1:7" ht="12.75" customHeight="1" x14ac:dyDescent="0.25">
      <c r="A481" s="64" t="s">
        <v>33</v>
      </c>
      <c r="B481" s="62" t="s">
        <v>293</v>
      </c>
      <c r="C481" s="62" t="s">
        <v>121</v>
      </c>
      <c r="D481" s="62" t="s">
        <v>438</v>
      </c>
      <c r="E481" s="75">
        <v>0</v>
      </c>
      <c r="F481" s="75">
        <v>1304</v>
      </c>
      <c r="G481" s="76">
        <v>1304</v>
      </c>
    </row>
    <row r="482" spans="1:7" ht="12.75" customHeight="1" x14ac:dyDescent="0.25">
      <c r="A482" s="64" t="s">
        <v>33</v>
      </c>
      <c r="B482" s="62" t="s">
        <v>293</v>
      </c>
      <c r="C482" s="62" t="s">
        <v>123</v>
      </c>
      <c r="D482" s="62" t="s">
        <v>913</v>
      </c>
      <c r="E482" s="75">
        <v>0</v>
      </c>
      <c r="F482" s="75">
        <v>6534</v>
      </c>
      <c r="G482" s="76">
        <v>6534.07</v>
      </c>
    </row>
    <row r="483" spans="1:7" ht="12.75" customHeight="1" x14ac:dyDescent="0.25">
      <c r="A483" s="64" t="s">
        <v>33</v>
      </c>
      <c r="B483" s="62" t="s">
        <v>293</v>
      </c>
      <c r="C483" s="62" t="s">
        <v>124</v>
      </c>
      <c r="D483" s="62" t="s">
        <v>914</v>
      </c>
      <c r="E483" s="75">
        <v>0</v>
      </c>
      <c r="F483" s="75">
        <v>1153</v>
      </c>
      <c r="G483" s="76">
        <v>1146.8800000000001</v>
      </c>
    </row>
    <row r="484" spans="1:7" ht="12.75" customHeight="1" x14ac:dyDescent="0.25">
      <c r="A484" s="64" t="s">
        <v>33</v>
      </c>
      <c r="B484" s="62" t="s">
        <v>291</v>
      </c>
      <c r="C484" s="62" t="s">
        <v>112</v>
      </c>
      <c r="D484" s="62" t="s">
        <v>436</v>
      </c>
      <c r="E484" s="75">
        <v>14180</v>
      </c>
      <c r="F484" s="75">
        <v>11637</v>
      </c>
      <c r="G484" s="76">
        <v>9034.2199999999993</v>
      </c>
    </row>
    <row r="485" spans="1:7" ht="12.75" customHeight="1" x14ac:dyDescent="0.25">
      <c r="A485" s="64" t="s">
        <v>33</v>
      </c>
      <c r="B485" s="62" t="s">
        <v>291</v>
      </c>
      <c r="C485" s="62" t="s">
        <v>112</v>
      </c>
      <c r="D485" s="62" t="s">
        <v>915</v>
      </c>
      <c r="E485" s="75">
        <v>887</v>
      </c>
      <c r="F485" s="75">
        <v>221</v>
      </c>
      <c r="G485" s="76">
        <v>221</v>
      </c>
    </row>
    <row r="486" spans="1:7" ht="12.75" customHeight="1" x14ac:dyDescent="0.25">
      <c r="A486" s="64" t="s">
        <v>33</v>
      </c>
      <c r="B486" s="62" t="s">
        <v>291</v>
      </c>
      <c r="C486" s="62" t="s">
        <v>123</v>
      </c>
      <c r="D486" s="62" t="s">
        <v>916</v>
      </c>
      <c r="E486" s="75">
        <v>0</v>
      </c>
      <c r="F486" s="75">
        <v>556</v>
      </c>
      <c r="G486" s="76">
        <v>555.51</v>
      </c>
    </row>
    <row r="487" spans="1:7" ht="12.75" customHeight="1" x14ac:dyDescent="0.25">
      <c r="A487" s="64" t="s">
        <v>33</v>
      </c>
      <c r="B487" s="62" t="s">
        <v>291</v>
      </c>
      <c r="C487" s="62" t="s">
        <v>124</v>
      </c>
      <c r="D487" s="62" t="s">
        <v>917</v>
      </c>
      <c r="E487" s="75">
        <v>0</v>
      </c>
      <c r="F487" s="75">
        <v>98</v>
      </c>
      <c r="G487" s="76">
        <v>98.03</v>
      </c>
    </row>
    <row r="488" spans="1:7" ht="12.75" customHeight="1" x14ac:dyDescent="0.25">
      <c r="A488" s="64" t="s">
        <v>33</v>
      </c>
      <c r="B488" s="62" t="s">
        <v>288</v>
      </c>
      <c r="C488" s="62" t="s">
        <v>112</v>
      </c>
      <c r="D488" s="62" t="s">
        <v>435</v>
      </c>
      <c r="E488" s="75">
        <v>16383</v>
      </c>
      <c r="F488" s="75">
        <v>16383</v>
      </c>
      <c r="G488" s="76">
        <v>13847.99</v>
      </c>
    </row>
    <row r="489" spans="1:7" ht="12.75" customHeight="1" x14ac:dyDescent="0.25">
      <c r="A489" s="64" t="s">
        <v>33</v>
      </c>
      <c r="B489" s="62" t="s">
        <v>287</v>
      </c>
      <c r="C489" s="62" t="s">
        <v>112</v>
      </c>
      <c r="D489" s="62" t="s">
        <v>434</v>
      </c>
      <c r="E489" s="75">
        <v>8000</v>
      </c>
      <c r="F489" s="75">
        <v>8353</v>
      </c>
      <c r="G489" s="76">
        <v>8352.93</v>
      </c>
    </row>
    <row r="490" spans="1:7" ht="12.75" customHeight="1" x14ac:dyDescent="0.25">
      <c r="A490" s="64" t="s">
        <v>33</v>
      </c>
      <c r="B490" s="62" t="s">
        <v>287</v>
      </c>
      <c r="C490" s="62" t="s">
        <v>112</v>
      </c>
      <c r="D490" s="62" t="s">
        <v>433</v>
      </c>
      <c r="E490" s="75">
        <v>0</v>
      </c>
      <c r="F490" s="75">
        <v>1651</v>
      </c>
      <c r="G490" s="76">
        <v>1651</v>
      </c>
    </row>
    <row r="491" spans="1:7" ht="12.75" customHeight="1" x14ac:dyDescent="0.25">
      <c r="A491" s="64" t="s">
        <v>33</v>
      </c>
      <c r="B491" s="62" t="s">
        <v>287</v>
      </c>
      <c r="C491" s="62" t="s">
        <v>902</v>
      </c>
      <c r="D491" s="62" t="s">
        <v>918</v>
      </c>
      <c r="E491" s="75">
        <v>0</v>
      </c>
      <c r="F491" s="75">
        <v>135</v>
      </c>
      <c r="G491" s="76">
        <v>135.13999999999999</v>
      </c>
    </row>
    <row r="492" spans="1:7" ht="12.75" customHeight="1" x14ac:dyDescent="0.25">
      <c r="A492" s="64" t="s">
        <v>33</v>
      </c>
      <c r="B492" s="62" t="s">
        <v>287</v>
      </c>
      <c r="C492" s="62" t="s">
        <v>123</v>
      </c>
      <c r="D492" s="62" t="s">
        <v>919</v>
      </c>
      <c r="E492" s="75">
        <v>0</v>
      </c>
      <c r="F492" s="75">
        <v>325</v>
      </c>
      <c r="G492" s="76">
        <v>324.5</v>
      </c>
    </row>
    <row r="493" spans="1:7" ht="12.75" customHeight="1" x14ac:dyDescent="0.25">
      <c r="A493" s="64" t="s">
        <v>33</v>
      </c>
      <c r="B493" s="62" t="s">
        <v>287</v>
      </c>
      <c r="C493" s="62" t="s">
        <v>124</v>
      </c>
      <c r="D493" s="62" t="s">
        <v>920</v>
      </c>
      <c r="E493" s="75">
        <v>0</v>
      </c>
      <c r="F493" s="75">
        <v>57</v>
      </c>
      <c r="G493" s="76">
        <v>57.27</v>
      </c>
    </row>
    <row r="494" spans="1:7" ht="12.75" customHeight="1" x14ac:dyDescent="0.25">
      <c r="A494" s="64" t="s">
        <v>33</v>
      </c>
      <c r="B494" s="62" t="s">
        <v>285</v>
      </c>
      <c r="C494" s="62" t="s">
        <v>112</v>
      </c>
      <c r="D494" s="62" t="s">
        <v>432</v>
      </c>
      <c r="E494" s="75">
        <v>4696</v>
      </c>
      <c r="F494" s="75">
        <v>6634</v>
      </c>
      <c r="G494" s="76">
        <v>6179.72</v>
      </c>
    </row>
    <row r="495" spans="1:7" ht="12.75" customHeight="1" x14ac:dyDescent="0.25">
      <c r="A495" s="64" t="s">
        <v>33</v>
      </c>
      <c r="B495" s="62" t="s">
        <v>285</v>
      </c>
      <c r="C495" s="62" t="s">
        <v>112</v>
      </c>
      <c r="D495" s="62" t="s">
        <v>431</v>
      </c>
      <c r="E495" s="75">
        <v>1026</v>
      </c>
      <c r="F495" s="75">
        <v>1895</v>
      </c>
      <c r="G495" s="76">
        <v>1895</v>
      </c>
    </row>
    <row r="496" spans="1:7" ht="12.75" customHeight="1" x14ac:dyDescent="0.25">
      <c r="A496" s="64" t="s">
        <v>33</v>
      </c>
      <c r="B496" s="62" t="s">
        <v>285</v>
      </c>
      <c r="C496" s="62" t="s">
        <v>112</v>
      </c>
      <c r="D496" s="62" t="s">
        <v>921</v>
      </c>
      <c r="E496" s="75">
        <v>0</v>
      </c>
      <c r="F496" s="75">
        <v>192</v>
      </c>
      <c r="G496" s="76">
        <v>192</v>
      </c>
    </row>
    <row r="497" spans="1:7" ht="12.75" customHeight="1" x14ac:dyDescent="0.25">
      <c r="A497" s="64" t="s">
        <v>33</v>
      </c>
      <c r="B497" s="62" t="s">
        <v>285</v>
      </c>
      <c r="C497" s="62" t="s">
        <v>123</v>
      </c>
      <c r="D497" s="62" t="s">
        <v>922</v>
      </c>
      <c r="E497" s="75">
        <v>0</v>
      </c>
      <c r="F497" s="75">
        <v>833</v>
      </c>
      <c r="G497" s="76">
        <v>833.28</v>
      </c>
    </row>
    <row r="498" spans="1:7" ht="12.75" customHeight="1" x14ac:dyDescent="0.25">
      <c r="A498" s="64" t="s">
        <v>33</v>
      </c>
      <c r="B498" s="62" t="s">
        <v>285</v>
      </c>
      <c r="C498" s="62" t="s">
        <v>124</v>
      </c>
      <c r="D498" s="62" t="s">
        <v>923</v>
      </c>
      <c r="E498" s="75">
        <v>0</v>
      </c>
      <c r="F498" s="75">
        <v>130</v>
      </c>
      <c r="G498" s="76">
        <v>130.35</v>
      </c>
    </row>
    <row r="499" spans="1:7" ht="12.75" customHeight="1" x14ac:dyDescent="0.25">
      <c r="A499" s="64" t="s">
        <v>33</v>
      </c>
      <c r="B499" s="62" t="s">
        <v>283</v>
      </c>
      <c r="C499" s="62" t="s">
        <v>112</v>
      </c>
      <c r="D499" s="62" t="s">
        <v>430</v>
      </c>
      <c r="E499" s="75">
        <v>11087</v>
      </c>
      <c r="F499" s="75">
        <v>11807</v>
      </c>
      <c r="G499" s="76">
        <v>9379.6299999999992</v>
      </c>
    </row>
    <row r="500" spans="1:7" ht="12.75" customHeight="1" x14ac:dyDescent="0.25">
      <c r="A500" s="64" t="s">
        <v>33</v>
      </c>
      <c r="B500" s="62" t="s">
        <v>281</v>
      </c>
      <c r="C500" s="62" t="s">
        <v>112</v>
      </c>
      <c r="D500" s="62" t="s">
        <v>429</v>
      </c>
      <c r="E500" s="75">
        <v>2217</v>
      </c>
      <c r="F500" s="75">
        <v>2237</v>
      </c>
      <c r="G500" s="76">
        <v>2066.54</v>
      </c>
    </row>
    <row r="501" spans="1:7" ht="12.75" customHeight="1" x14ac:dyDescent="0.25">
      <c r="A501" s="64" t="s">
        <v>33</v>
      </c>
      <c r="B501" s="62" t="s">
        <v>281</v>
      </c>
      <c r="C501" s="62" t="s">
        <v>112</v>
      </c>
      <c r="D501" s="62" t="s">
        <v>428</v>
      </c>
      <c r="E501" s="75">
        <v>144</v>
      </c>
      <c r="F501" s="75">
        <v>242</v>
      </c>
      <c r="G501" s="76">
        <v>242</v>
      </c>
    </row>
    <row r="502" spans="1:7" ht="12.75" customHeight="1" x14ac:dyDescent="0.25">
      <c r="A502" s="64" t="s">
        <v>33</v>
      </c>
      <c r="B502" s="62" t="s">
        <v>281</v>
      </c>
      <c r="C502" s="62" t="s">
        <v>112</v>
      </c>
      <c r="D502" s="62" t="s">
        <v>924</v>
      </c>
      <c r="E502" s="75">
        <v>0</v>
      </c>
      <c r="F502" s="75">
        <v>28</v>
      </c>
      <c r="G502" s="76">
        <v>27.04</v>
      </c>
    </row>
    <row r="503" spans="1:7" ht="12.75" customHeight="1" x14ac:dyDescent="0.25">
      <c r="A503" s="64" t="s">
        <v>33</v>
      </c>
      <c r="B503" s="62" t="s">
        <v>281</v>
      </c>
      <c r="C503" s="62" t="s">
        <v>123</v>
      </c>
      <c r="D503" s="62" t="s">
        <v>925</v>
      </c>
      <c r="E503" s="75">
        <v>0</v>
      </c>
      <c r="F503" s="75">
        <v>104</v>
      </c>
      <c r="G503" s="76">
        <v>104</v>
      </c>
    </row>
    <row r="504" spans="1:7" ht="12.75" customHeight="1" x14ac:dyDescent="0.25">
      <c r="A504" s="64" t="s">
        <v>33</v>
      </c>
      <c r="B504" s="62" t="s">
        <v>281</v>
      </c>
      <c r="C504" s="62" t="s">
        <v>124</v>
      </c>
      <c r="D504" s="62" t="s">
        <v>926</v>
      </c>
      <c r="E504" s="75">
        <v>0</v>
      </c>
      <c r="F504" s="75">
        <v>18</v>
      </c>
      <c r="G504" s="76">
        <v>18</v>
      </c>
    </row>
    <row r="505" spans="1:7" ht="12.75" customHeight="1" x14ac:dyDescent="0.25">
      <c r="A505" s="64" t="s">
        <v>33</v>
      </c>
      <c r="B505" s="62" t="s">
        <v>278</v>
      </c>
      <c r="C505" s="62" t="s">
        <v>112</v>
      </c>
      <c r="D505" s="62" t="s">
        <v>426</v>
      </c>
      <c r="E505" s="75">
        <v>1436</v>
      </c>
      <c r="F505" s="75">
        <v>2652</v>
      </c>
      <c r="G505" s="76">
        <v>2652</v>
      </c>
    </row>
    <row r="506" spans="1:7" ht="12.75" customHeight="1" x14ac:dyDescent="0.25">
      <c r="A506" s="64" t="s">
        <v>33</v>
      </c>
      <c r="B506" s="62" t="s">
        <v>278</v>
      </c>
      <c r="C506" s="62" t="s">
        <v>112</v>
      </c>
      <c r="D506" s="62" t="s">
        <v>427</v>
      </c>
      <c r="E506" s="75">
        <v>22166</v>
      </c>
      <c r="F506" s="75">
        <v>21374</v>
      </c>
      <c r="G506" s="76">
        <v>19657.71</v>
      </c>
    </row>
    <row r="507" spans="1:7" ht="12.75" customHeight="1" x14ac:dyDescent="0.25">
      <c r="A507" s="64" t="s">
        <v>33</v>
      </c>
      <c r="B507" s="62" t="s">
        <v>278</v>
      </c>
      <c r="C507" s="62" t="s">
        <v>112</v>
      </c>
      <c r="D507" s="62" t="s">
        <v>927</v>
      </c>
      <c r="E507" s="75">
        <v>0</v>
      </c>
      <c r="F507" s="75">
        <v>269</v>
      </c>
      <c r="G507" s="76">
        <v>269</v>
      </c>
    </row>
    <row r="508" spans="1:7" ht="12.75" customHeight="1" x14ac:dyDescent="0.25">
      <c r="A508" s="64" t="s">
        <v>33</v>
      </c>
      <c r="B508" s="62" t="s">
        <v>278</v>
      </c>
      <c r="C508" s="62" t="s">
        <v>123</v>
      </c>
      <c r="D508" s="62" t="s">
        <v>928</v>
      </c>
      <c r="E508" s="75">
        <v>0</v>
      </c>
      <c r="F508" s="75">
        <v>1021</v>
      </c>
      <c r="G508" s="76">
        <v>1021.05</v>
      </c>
    </row>
    <row r="509" spans="1:7" ht="12.75" customHeight="1" x14ac:dyDescent="0.25">
      <c r="A509" s="64" t="s">
        <v>33</v>
      </c>
      <c r="B509" s="62" t="s">
        <v>278</v>
      </c>
      <c r="C509" s="62" t="s">
        <v>124</v>
      </c>
      <c r="D509" s="62" t="s">
        <v>929</v>
      </c>
      <c r="E509" s="75">
        <v>0</v>
      </c>
      <c r="F509" s="75">
        <v>205</v>
      </c>
      <c r="G509" s="76">
        <v>205.43</v>
      </c>
    </row>
    <row r="510" spans="1:7" ht="12.75" customHeight="1" x14ac:dyDescent="0.25">
      <c r="A510" s="64" t="s">
        <v>33</v>
      </c>
      <c r="B510" s="62" t="s">
        <v>275</v>
      </c>
      <c r="C510" s="62" t="s">
        <v>112</v>
      </c>
      <c r="D510" s="62" t="s">
        <v>425</v>
      </c>
      <c r="E510" s="75">
        <v>1267</v>
      </c>
      <c r="F510" s="75">
        <v>1221</v>
      </c>
      <c r="G510" s="76">
        <v>1075.8800000000001</v>
      </c>
    </row>
    <row r="511" spans="1:7" ht="12.75" customHeight="1" x14ac:dyDescent="0.25">
      <c r="A511" s="64" t="s">
        <v>33</v>
      </c>
      <c r="B511" s="62" t="s">
        <v>275</v>
      </c>
      <c r="C511" s="62" t="s">
        <v>112</v>
      </c>
      <c r="D511" s="62" t="s">
        <v>424</v>
      </c>
      <c r="E511" s="75">
        <v>82</v>
      </c>
      <c r="F511" s="75">
        <v>153</v>
      </c>
      <c r="G511" s="76">
        <v>153</v>
      </c>
    </row>
    <row r="512" spans="1:7" ht="12.75" customHeight="1" x14ac:dyDescent="0.25">
      <c r="A512" s="64" t="s">
        <v>33</v>
      </c>
      <c r="B512" s="62" t="s">
        <v>275</v>
      </c>
      <c r="C512" s="62" t="s">
        <v>112</v>
      </c>
      <c r="D512" s="62" t="s">
        <v>930</v>
      </c>
      <c r="E512" s="75">
        <v>0</v>
      </c>
      <c r="F512" s="75">
        <v>16</v>
      </c>
      <c r="G512" s="76">
        <v>15.43</v>
      </c>
    </row>
    <row r="513" spans="1:7" ht="12.75" customHeight="1" x14ac:dyDescent="0.25">
      <c r="A513" s="64" t="s">
        <v>33</v>
      </c>
      <c r="B513" s="62" t="s">
        <v>275</v>
      </c>
      <c r="C513" s="62" t="s">
        <v>123</v>
      </c>
      <c r="D513" s="62" t="s">
        <v>931</v>
      </c>
      <c r="E513" s="75">
        <v>0</v>
      </c>
      <c r="F513" s="75">
        <v>60</v>
      </c>
      <c r="G513" s="76">
        <v>59.54</v>
      </c>
    </row>
    <row r="514" spans="1:7" ht="12.75" customHeight="1" x14ac:dyDescent="0.25">
      <c r="A514" s="64" t="s">
        <v>33</v>
      </c>
      <c r="B514" s="62" t="s">
        <v>275</v>
      </c>
      <c r="C514" s="62" t="s">
        <v>124</v>
      </c>
      <c r="D514" s="62" t="s">
        <v>932</v>
      </c>
      <c r="E514" s="75">
        <v>0</v>
      </c>
      <c r="F514" s="75">
        <v>10</v>
      </c>
      <c r="G514" s="76">
        <v>10.51</v>
      </c>
    </row>
    <row r="515" spans="1:7" ht="12.75" customHeight="1" x14ac:dyDescent="0.25">
      <c r="A515" s="64" t="s">
        <v>33</v>
      </c>
      <c r="B515" s="62" t="s">
        <v>273</v>
      </c>
      <c r="C515" s="62" t="s">
        <v>112</v>
      </c>
      <c r="D515" s="62" t="s">
        <v>423</v>
      </c>
      <c r="E515" s="75">
        <v>4750</v>
      </c>
      <c r="F515" s="75">
        <v>4625</v>
      </c>
      <c r="G515" s="76">
        <v>4421.09</v>
      </c>
    </row>
    <row r="516" spans="1:7" ht="12.75" customHeight="1" x14ac:dyDescent="0.25">
      <c r="A516" s="64" t="s">
        <v>33</v>
      </c>
      <c r="B516" s="62" t="s">
        <v>273</v>
      </c>
      <c r="C516" s="62" t="s">
        <v>112</v>
      </c>
      <c r="D516" s="62" t="s">
        <v>422</v>
      </c>
      <c r="E516" s="75">
        <v>308</v>
      </c>
      <c r="F516" s="75">
        <v>568</v>
      </c>
      <c r="G516" s="76">
        <v>568</v>
      </c>
    </row>
    <row r="517" spans="1:7" ht="12.75" customHeight="1" x14ac:dyDescent="0.25">
      <c r="A517" s="64" t="s">
        <v>33</v>
      </c>
      <c r="B517" s="62" t="s">
        <v>273</v>
      </c>
      <c r="C517" s="62" t="s">
        <v>112</v>
      </c>
      <c r="D517" s="62" t="s">
        <v>933</v>
      </c>
      <c r="E517" s="75">
        <v>0</v>
      </c>
      <c r="F517" s="75">
        <v>58</v>
      </c>
      <c r="G517" s="76">
        <v>57.97</v>
      </c>
    </row>
    <row r="518" spans="1:7" ht="12.75" customHeight="1" x14ac:dyDescent="0.25">
      <c r="A518" s="64" t="s">
        <v>33</v>
      </c>
      <c r="B518" s="62" t="s">
        <v>273</v>
      </c>
      <c r="C518" s="62" t="s">
        <v>123</v>
      </c>
      <c r="D518" s="62" t="s">
        <v>934</v>
      </c>
      <c r="E518" s="75">
        <v>0</v>
      </c>
      <c r="F518" s="75">
        <v>223</v>
      </c>
      <c r="G518" s="76">
        <v>223</v>
      </c>
    </row>
    <row r="519" spans="1:7" ht="12.75" customHeight="1" x14ac:dyDescent="0.25">
      <c r="A519" s="64" t="s">
        <v>33</v>
      </c>
      <c r="B519" s="62" t="s">
        <v>273</v>
      </c>
      <c r="C519" s="62" t="s">
        <v>124</v>
      </c>
      <c r="D519" s="62" t="s">
        <v>935</v>
      </c>
      <c r="E519" s="75">
        <v>0</v>
      </c>
      <c r="F519" s="75">
        <v>39</v>
      </c>
      <c r="G519" s="76">
        <v>39</v>
      </c>
    </row>
    <row r="520" spans="1:7" ht="12.75" customHeight="1" x14ac:dyDescent="0.25">
      <c r="A520" s="64" t="s">
        <v>33</v>
      </c>
      <c r="B520" s="62" t="s">
        <v>270</v>
      </c>
      <c r="C520" s="62" t="s">
        <v>112</v>
      </c>
      <c r="D520" s="62" t="s">
        <v>421</v>
      </c>
      <c r="E520" s="75">
        <v>792</v>
      </c>
      <c r="F520" s="75">
        <v>775</v>
      </c>
      <c r="G520" s="76">
        <v>744.35</v>
      </c>
    </row>
    <row r="521" spans="1:7" ht="12.75" customHeight="1" x14ac:dyDescent="0.25">
      <c r="A521" s="64" t="s">
        <v>33</v>
      </c>
      <c r="B521" s="62" t="s">
        <v>270</v>
      </c>
      <c r="C521" s="62" t="s">
        <v>112</v>
      </c>
      <c r="D521" s="62" t="s">
        <v>420</v>
      </c>
      <c r="E521" s="75">
        <v>54</v>
      </c>
      <c r="F521" s="75">
        <v>97</v>
      </c>
      <c r="G521" s="76">
        <v>97</v>
      </c>
    </row>
    <row r="522" spans="1:7" ht="12.75" customHeight="1" x14ac:dyDescent="0.25">
      <c r="A522" s="64" t="s">
        <v>33</v>
      </c>
      <c r="B522" s="62" t="s">
        <v>270</v>
      </c>
      <c r="C522" s="62" t="s">
        <v>112</v>
      </c>
      <c r="D522" s="62" t="s">
        <v>419</v>
      </c>
      <c r="E522" s="75">
        <v>54</v>
      </c>
      <c r="F522" s="75">
        <v>97</v>
      </c>
      <c r="G522" s="76">
        <v>97</v>
      </c>
    </row>
    <row r="523" spans="1:7" ht="12.75" customHeight="1" x14ac:dyDescent="0.25">
      <c r="A523" s="64" t="s">
        <v>33</v>
      </c>
      <c r="B523" s="62" t="s">
        <v>270</v>
      </c>
      <c r="C523" s="62" t="s">
        <v>112</v>
      </c>
      <c r="D523" s="62" t="s">
        <v>936</v>
      </c>
      <c r="E523" s="75">
        <v>0</v>
      </c>
      <c r="F523" s="75">
        <v>9</v>
      </c>
      <c r="G523" s="76">
        <v>9</v>
      </c>
    </row>
    <row r="524" spans="1:7" ht="12.75" customHeight="1" x14ac:dyDescent="0.25">
      <c r="A524" s="64" t="s">
        <v>33</v>
      </c>
      <c r="B524" s="62" t="s">
        <v>270</v>
      </c>
      <c r="C524" s="62" t="s">
        <v>112</v>
      </c>
      <c r="D524" s="62" t="s">
        <v>418</v>
      </c>
      <c r="E524" s="75">
        <v>792</v>
      </c>
      <c r="F524" s="75">
        <v>762</v>
      </c>
      <c r="G524" s="76">
        <v>704.58</v>
      </c>
    </row>
    <row r="525" spans="1:7" ht="12.75" customHeight="1" x14ac:dyDescent="0.25">
      <c r="A525" s="64" t="s">
        <v>33</v>
      </c>
      <c r="B525" s="62" t="s">
        <v>270</v>
      </c>
      <c r="C525" s="62" t="s">
        <v>112</v>
      </c>
      <c r="D525" s="62" t="s">
        <v>937</v>
      </c>
      <c r="E525" s="75">
        <v>0</v>
      </c>
      <c r="F525" s="75">
        <v>9</v>
      </c>
      <c r="G525" s="76">
        <v>9</v>
      </c>
    </row>
    <row r="526" spans="1:7" ht="12.75" customHeight="1" x14ac:dyDescent="0.25">
      <c r="A526" s="64" t="s">
        <v>33</v>
      </c>
      <c r="B526" s="62" t="s">
        <v>270</v>
      </c>
      <c r="C526" s="62" t="s">
        <v>123</v>
      </c>
      <c r="D526" s="62" t="s">
        <v>938</v>
      </c>
      <c r="E526" s="75">
        <v>0</v>
      </c>
      <c r="F526" s="75">
        <v>37</v>
      </c>
      <c r="G526" s="76">
        <v>37</v>
      </c>
    </row>
    <row r="527" spans="1:7" ht="12.75" customHeight="1" x14ac:dyDescent="0.25">
      <c r="A527" s="64" t="s">
        <v>33</v>
      </c>
      <c r="B527" s="62" t="s">
        <v>270</v>
      </c>
      <c r="C527" s="62" t="s">
        <v>123</v>
      </c>
      <c r="D527" s="62" t="s">
        <v>939</v>
      </c>
      <c r="E527" s="75">
        <v>0</v>
      </c>
      <c r="F527" s="75">
        <v>37</v>
      </c>
      <c r="G527" s="76">
        <v>37</v>
      </c>
    </row>
    <row r="528" spans="1:7" ht="12.75" customHeight="1" x14ac:dyDescent="0.25">
      <c r="A528" s="64" t="s">
        <v>33</v>
      </c>
      <c r="B528" s="62" t="s">
        <v>270</v>
      </c>
      <c r="C528" s="62" t="s">
        <v>124</v>
      </c>
      <c r="D528" s="62" t="s">
        <v>940</v>
      </c>
      <c r="E528" s="75">
        <v>0</v>
      </c>
      <c r="F528" s="75">
        <v>6</v>
      </c>
      <c r="G528" s="76">
        <v>6</v>
      </c>
    </row>
    <row r="529" spans="1:7" ht="12.75" customHeight="1" x14ac:dyDescent="0.25">
      <c r="A529" s="64" t="s">
        <v>33</v>
      </c>
      <c r="B529" s="62" t="s">
        <v>270</v>
      </c>
      <c r="C529" s="62" t="s">
        <v>124</v>
      </c>
      <c r="D529" s="62" t="s">
        <v>941</v>
      </c>
      <c r="E529" s="75">
        <v>0</v>
      </c>
      <c r="F529" s="75">
        <v>6</v>
      </c>
      <c r="G529" s="76">
        <v>6</v>
      </c>
    </row>
    <row r="530" spans="1:7" ht="12.75" customHeight="1" x14ac:dyDescent="0.25">
      <c r="A530" s="64" t="s">
        <v>33</v>
      </c>
      <c r="B530" s="62" t="s">
        <v>266</v>
      </c>
      <c r="C530" s="62" t="s">
        <v>112</v>
      </c>
      <c r="D530" s="62" t="s">
        <v>417</v>
      </c>
      <c r="E530" s="75">
        <v>7521</v>
      </c>
      <c r="F530" s="75">
        <v>6398</v>
      </c>
      <c r="G530" s="76">
        <v>6387.16</v>
      </c>
    </row>
    <row r="531" spans="1:7" ht="12.75" customHeight="1" x14ac:dyDescent="0.25">
      <c r="A531" s="64" t="s">
        <v>33</v>
      </c>
      <c r="B531" s="62" t="s">
        <v>266</v>
      </c>
      <c r="C531" s="62" t="s">
        <v>112</v>
      </c>
      <c r="D531" s="62" t="s">
        <v>416</v>
      </c>
      <c r="E531" s="75">
        <v>487</v>
      </c>
      <c r="F531" s="75">
        <v>981</v>
      </c>
      <c r="G531" s="76">
        <v>980</v>
      </c>
    </row>
    <row r="532" spans="1:7" ht="12.75" customHeight="1" x14ac:dyDescent="0.25">
      <c r="A532" s="64" t="s">
        <v>33</v>
      </c>
      <c r="B532" s="62" t="s">
        <v>266</v>
      </c>
      <c r="C532" s="62" t="s">
        <v>112</v>
      </c>
      <c r="D532" s="62" t="s">
        <v>942</v>
      </c>
      <c r="E532" s="75">
        <v>0</v>
      </c>
      <c r="F532" s="75">
        <v>91</v>
      </c>
      <c r="G532" s="76">
        <v>91</v>
      </c>
    </row>
    <row r="533" spans="1:7" ht="12.75" customHeight="1" x14ac:dyDescent="0.25">
      <c r="A533" s="64" t="s">
        <v>33</v>
      </c>
      <c r="B533" s="62" t="s">
        <v>266</v>
      </c>
      <c r="C533" s="62" t="s">
        <v>123</v>
      </c>
      <c r="D533" s="62" t="s">
        <v>943</v>
      </c>
      <c r="E533" s="75">
        <v>0</v>
      </c>
      <c r="F533" s="75">
        <v>354</v>
      </c>
      <c r="G533" s="76">
        <v>353.24</v>
      </c>
    </row>
    <row r="534" spans="1:7" ht="12.75" customHeight="1" x14ac:dyDescent="0.25">
      <c r="A534" s="64" t="s">
        <v>33</v>
      </c>
      <c r="B534" s="62" t="s">
        <v>266</v>
      </c>
      <c r="C534" s="62" t="s">
        <v>124</v>
      </c>
      <c r="D534" s="62" t="s">
        <v>944</v>
      </c>
      <c r="E534" s="75">
        <v>0</v>
      </c>
      <c r="F534" s="75">
        <v>63</v>
      </c>
      <c r="G534" s="76">
        <v>62.84</v>
      </c>
    </row>
    <row r="535" spans="1:7" ht="12.75" customHeight="1" x14ac:dyDescent="0.25">
      <c r="A535" s="64" t="s">
        <v>33</v>
      </c>
      <c r="B535" s="62" t="s">
        <v>264</v>
      </c>
      <c r="C535" s="62" t="s">
        <v>112</v>
      </c>
      <c r="D535" s="62" t="s">
        <v>415</v>
      </c>
      <c r="E535" s="75">
        <v>150</v>
      </c>
      <c r="F535" s="75">
        <v>150</v>
      </c>
      <c r="G535" s="76">
        <v>20.55</v>
      </c>
    </row>
    <row r="536" spans="1:7" ht="12.75" customHeight="1" x14ac:dyDescent="0.25">
      <c r="A536" s="64" t="s">
        <v>33</v>
      </c>
      <c r="B536" s="62" t="s">
        <v>260</v>
      </c>
      <c r="C536" s="62" t="s">
        <v>112</v>
      </c>
      <c r="D536" s="62" t="s">
        <v>413</v>
      </c>
      <c r="E536" s="75">
        <v>10000</v>
      </c>
      <c r="F536" s="75">
        <v>2571</v>
      </c>
      <c r="G536" s="76">
        <v>2291.8000000000002</v>
      </c>
    </row>
    <row r="537" spans="1:7" ht="12.75" customHeight="1" x14ac:dyDescent="0.25">
      <c r="A537" s="64" t="s">
        <v>33</v>
      </c>
      <c r="B537" s="62" t="s">
        <v>260</v>
      </c>
      <c r="C537" s="62" t="s">
        <v>112</v>
      </c>
      <c r="D537" s="62" t="s">
        <v>414</v>
      </c>
      <c r="E537" s="75">
        <v>4500</v>
      </c>
      <c r="F537" s="75">
        <v>1996</v>
      </c>
      <c r="G537" s="76">
        <v>1995.92</v>
      </c>
    </row>
    <row r="538" spans="1:7" ht="12.75" customHeight="1" x14ac:dyDescent="0.25">
      <c r="A538" s="64" t="s">
        <v>33</v>
      </c>
      <c r="B538" s="62" t="s">
        <v>260</v>
      </c>
      <c r="C538" s="62" t="s">
        <v>902</v>
      </c>
      <c r="D538" s="62" t="s">
        <v>413</v>
      </c>
      <c r="E538" s="75">
        <v>0</v>
      </c>
      <c r="F538" s="75">
        <v>4188</v>
      </c>
      <c r="G538" s="76">
        <v>4187.5200000000004</v>
      </c>
    </row>
    <row r="539" spans="1:7" ht="12.75" customHeight="1" x14ac:dyDescent="0.25">
      <c r="A539" s="64" t="s">
        <v>33</v>
      </c>
      <c r="B539" s="62" t="s">
        <v>260</v>
      </c>
      <c r="C539" s="62" t="s">
        <v>902</v>
      </c>
      <c r="D539" s="62" t="s">
        <v>414</v>
      </c>
      <c r="E539" s="75">
        <v>0</v>
      </c>
      <c r="F539" s="75">
        <v>327</v>
      </c>
      <c r="G539" s="76">
        <v>327.14</v>
      </c>
    </row>
    <row r="540" spans="1:7" ht="12.75" customHeight="1" x14ac:dyDescent="0.25">
      <c r="A540" s="64" t="s">
        <v>33</v>
      </c>
      <c r="B540" s="62" t="s">
        <v>257</v>
      </c>
      <c r="C540" s="62" t="s">
        <v>112</v>
      </c>
      <c r="D540" s="62" t="s">
        <v>412</v>
      </c>
      <c r="E540" s="75">
        <v>500</v>
      </c>
      <c r="F540" s="75">
        <v>500</v>
      </c>
      <c r="G540" s="76">
        <v>212.16</v>
      </c>
    </row>
    <row r="541" spans="1:7" ht="12.75" customHeight="1" x14ac:dyDescent="0.25">
      <c r="A541" s="64" t="s">
        <v>33</v>
      </c>
      <c r="B541" s="62" t="s">
        <v>257</v>
      </c>
      <c r="C541" s="62" t="s">
        <v>902</v>
      </c>
      <c r="D541" s="62" t="s">
        <v>412</v>
      </c>
      <c r="E541" s="75">
        <v>0</v>
      </c>
      <c r="F541" s="75">
        <v>130</v>
      </c>
      <c r="G541" s="76">
        <v>130.46</v>
      </c>
    </row>
    <row r="542" spans="1:7" ht="12.75" customHeight="1" x14ac:dyDescent="0.25">
      <c r="A542" s="64" t="s">
        <v>33</v>
      </c>
      <c r="B542" s="62" t="s">
        <v>254</v>
      </c>
      <c r="C542" s="62" t="s">
        <v>112</v>
      </c>
      <c r="D542" s="62" t="s">
        <v>411</v>
      </c>
      <c r="E542" s="75">
        <v>50</v>
      </c>
      <c r="F542" s="75">
        <v>50</v>
      </c>
      <c r="G542" s="76">
        <v>48.9</v>
      </c>
    </row>
    <row r="543" spans="1:7" ht="12.75" customHeight="1" x14ac:dyDescent="0.25">
      <c r="A543" s="64" t="s">
        <v>33</v>
      </c>
      <c r="B543" s="62" t="s">
        <v>252</v>
      </c>
      <c r="C543" s="62" t="s">
        <v>112</v>
      </c>
      <c r="D543" s="62" t="s">
        <v>410</v>
      </c>
      <c r="E543" s="75">
        <v>160</v>
      </c>
      <c r="F543" s="75">
        <v>177</v>
      </c>
      <c r="G543" s="76">
        <v>176.8</v>
      </c>
    </row>
    <row r="544" spans="1:7" ht="12.75" customHeight="1" x14ac:dyDescent="0.25">
      <c r="A544" s="64" t="s">
        <v>33</v>
      </c>
      <c r="B544" s="62" t="s">
        <v>252</v>
      </c>
      <c r="C544" s="62" t="s">
        <v>902</v>
      </c>
      <c r="D544" s="62" t="s">
        <v>410</v>
      </c>
      <c r="E544" s="75">
        <v>0</v>
      </c>
      <c r="F544" s="75">
        <v>24</v>
      </c>
      <c r="G544" s="76">
        <v>24</v>
      </c>
    </row>
    <row r="545" spans="1:7" ht="12.75" customHeight="1" x14ac:dyDescent="0.25">
      <c r="A545" s="64" t="s">
        <v>33</v>
      </c>
      <c r="B545" s="62" t="s">
        <v>250</v>
      </c>
      <c r="C545" s="62" t="s">
        <v>112</v>
      </c>
      <c r="D545" s="62" t="s">
        <v>409</v>
      </c>
      <c r="E545" s="75">
        <v>500</v>
      </c>
      <c r="F545" s="75">
        <v>400</v>
      </c>
      <c r="G545" s="76">
        <v>298.57</v>
      </c>
    </row>
    <row r="546" spans="1:7" ht="12.75" customHeight="1" x14ac:dyDescent="0.25">
      <c r="A546" s="64" t="s">
        <v>33</v>
      </c>
      <c r="B546" s="62" t="s">
        <v>250</v>
      </c>
      <c r="C546" s="62" t="s">
        <v>902</v>
      </c>
      <c r="D546" s="62" t="s">
        <v>409</v>
      </c>
      <c r="E546" s="75">
        <v>0</v>
      </c>
      <c r="F546" s="75">
        <v>39</v>
      </c>
      <c r="G546" s="76">
        <v>39</v>
      </c>
    </row>
    <row r="547" spans="1:7" ht="12.75" customHeight="1" x14ac:dyDescent="0.25">
      <c r="A547" s="64" t="s">
        <v>33</v>
      </c>
      <c r="B547" s="62" t="s">
        <v>246</v>
      </c>
      <c r="C547" s="62" t="s">
        <v>902</v>
      </c>
      <c r="D547" s="62" t="s">
        <v>945</v>
      </c>
      <c r="E547" s="75">
        <v>0</v>
      </c>
      <c r="F547" s="75">
        <v>700</v>
      </c>
      <c r="G547" s="76">
        <v>700</v>
      </c>
    </row>
    <row r="548" spans="1:7" ht="12.75" customHeight="1" x14ac:dyDescent="0.25">
      <c r="A548" s="64" t="s">
        <v>33</v>
      </c>
      <c r="B548" s="62" t="s">
        <v>328</v>
      </c>
      <c r="C548" s="62" t="s">
        <v>112</v>
      </c>
      <c r="D548" s="62" t="s">
        <v>408</v>
      </c>
      <c r="E548" s="75">
        <v>500</v>
      </c>
      <c r="F548" s="75">
        <v>130</v>
      </c>
      <c r="G548" s="76">
        <v>74.900000000000006</v>
      </c>
    </row>
    <row r="549" spans="1:7" ht="12.75" customHeight="1" x14ac:dyDescent="0.25">
      <c r="A549" s="64" t="s">
        <v>33</v>
      </c>
      <c r="B549" s="62" t="s">
        <v>244</v>
      </c>
      <c r="C549" s="62" t="s">
        <v>112</v>
      </c>
      <c r="D549" s="62" t="s">
        <v>407</v>
      </c>
      <c r="E549" s="75">
        <v>0</v>
      </c>
      <c r="F549" s="75">
        <v>3300</v>
      </c>
      <c r="G549" s="76">
        <v>3300</v>
      </c>
    </row>
    <row r="550" spans="1:7" ht="12.75" customHeight="1" x14ac:dyDescent="0.25">
      <c r="A550" s="64" t="s">
        <v>33</v>
      </c>
      <c r="B550" s="62" t="s">
        <v>180</v>
      </c>
      <c r="C550" s="62" t="s">
        <v>112</v>
      </c>
      <c r="D550" s="62" t="s">
        <v>406</v>
      </c>
      <c r="E550" s="75">
        <v>1800</v>
      </c>
      <c r="F550" s="75">
        <v>1830</v>
      </c>
      <c r="G550" s="76">
        <v>1466.88</v>
      </c>
    </row>
    <row r="551" spans="1:7" ht="12.75" customHeight="1" x14ac:dyDescent="0.25">
      <c r="A551" s="64" t="s">
        <v>33</v>
      </c>
      <c r="B551" s="62" t="s">
        <v>180</v>
      </c>
      <c r="C551" s="62" t="s">
        <v>112</v>
      </c>
      <c r="D551" s="62" t="s">
        <v>405</v>
      </c>
      <c r="E551" s="75">
        <v>1000</v>
      </c>
      <c r="F551" s="75">
        <v>400</v>
      </c>
      <c r="G551" s="76">
        <v>164.53</v>
      </c>
    </row>
    <row r="552" spans="1:7" ht="12.75" customHeight="1" x14ac:dyDescent="0.25">
      <c r="A552" s="64" t="s">
        <v>33</v>
      </c>
      <c r="B552" s="62" t="s">
        <v>180</v>
      </c>
      <c r="C552" s="62" t="s">
        <v>902</v>
      </c>
      <c r="D552" s="62" t="s">
        <v>406</v>
      </c>
      <c r="E552" s="75">
        <v>0</v>
      </c>
      <c r="F552" s="75">
        <v>1165</v>
      </c>
      <c r="G552" s="76">
        <v>1164.7</v>
      </c>
    </row>
    <row r="553" spans="1:7" ht="12.75" customHeight="1" x14ac:dyDescent="0.25">
      <c r="A553" s="64" t="s">
        <v>33</v>
      </c>
      <c r="B553" s="62" t="s">
        <v>180</v>
      </c>
      <c r="C553" s="62" t="s">
        <v>902</v>
      </c>
      <c r="D553" s="62" t="s">
        <v>405</v>
      </c>
      <c r="E553" s="75">
        <v>0</v>
      </c>
      <c r="F553" s="75">
        <v>39</v>
      </c>
      <c r="G553" s="76">
        <v>38.520000000000003</v>
      </c>
    </row>
    <row r="554" spans="1:7" ht="12.75" customHeight="1" x14ac:dyDescent="0.25">
      <c r="A554" s="64" t="s">
        <v>33</v>
      </c>
      <c r="B554" s="62" t="s">
        <v>233</v>
      </c>
      <c r="C554" s="62" t="s">
        <v>112</v>
      </c>
      <c r="D554" s="62" t="s">
        <v>404</v>
      </c>
      <c r="E554" s="75">
        <v>900</v>
      </c>
      <c r="F554" s="75">
        <v>975</v>
      </c>
      <c r="G554" s="76">
        <v>975.12</v>
      </c>
    </row>
    <row r="555" spans="1:7" ht="12.75" customHeight="1" x14ac:dyDescent="0.25">
      <c r="A555" s="64" t="s">
        <v>33</v>
      </c>
      <c r="B555" s="62" t="s">
        <v>233</v>
      </c>
      <c r="C555" s="62" t="s">
        <v>112</v>
      </c>
      <c r="D555" s="62" t="s">
        <v>403</v>
      </c>
      <c r="E555" s="75">
        <v>0</v>
      </c>
      <c r="F555" s="75">
        <v>1400</v>
      </c>
      <c r="G555" s="76">
        <v>1400</v>
      </c>
    </row>
    <row r="556" spans="1:7" ht="12.75" customHeight="1" x14ac:dyDescent="0.25">
      <c r="A556" s="64" t="s">
        <v>33</v>
      </c>
      <c r="B556" s="62" t="s">
        <v>233</v>
      </c>
      <c r="C556" s="62" t="s">
        <v>112</v>
      </c>
      <c r="D556" s="62" t="s">
        <v>402</v>
      </c>
      <c r="E556" s="75">
        <v>200</v>
      </c>
      <c r="F556" s="75">
        <v>200</v>
      </c>
      <c r="G556" s="76">
        <v>63.36</v>
      </c>
    </row>
    <row r="557" spans="1:7" ht="12.75" customHeight="1" x14ac:dyDescent="0.25">
      <c r="A557" s="64" t="s">
        <v>33</v>
      </c>
      <c r="B557" s="62" t="s">
        <v>233</v>
      </c>
      <c r="C557" s="62" t="s">
        <v>902</v>
      </c>
      <c r="D557" s="62" t="s">
        <v>404</v>
      </c>
      <c r="E557" s="75">
        <v>0</v>
      </c>
      <c r="F557" s="75">
        <v>21</v>
      </c>
      <c r="G557" s="76">
        <v>21.14</v>
      </c>
    </row>
    <row r="558" spans="1:7" ht="12.75" customHeight="1" x14ac:dyDescent="0.25">
      <c r="A558" s="64" t="s">
        <v>33</v>
      </c>
      <c r="B558" s="62" t="s">
        <v>233</v>
      </c>
      <c r="C558" s="62" t="s">
        <v>902</v>
      </c>
      <c r="D558" s="62" t="s">
        <v>946</v>
      </c>
      <c r="E558" s="75">
        <v>0</v>
      </c>
      <c r="F558" s="75">
        <v>500</v>
      </c>
      <c r="G558" s="76">
        <v>500</v>
      </c>
    </row>
    <row r="559" spans="1:7" ht="12.75" customHeight="1" x14ac:dyDescent="0.25">
      <c r="A559" s="64" t="s">
        <v>33</v>
      </c>
      <c r="B559" s="62" t="s">
        <v>231</v>
      </c>
      <c r="C559" s="62" t="s">
        <v>112</v>
      </c>
      <c r="D559" s="62" t="s">
        <v>401</v>
      </c>
      <c r="E559" s="75">
        <v>120</v>
      </c>
      <c r="F559" s="75">
        <v>120</v>
      </c>
      <c r="G559" s="76">
        <v>0</v>
      </c>
    </row>
    <row r="560" spans="1:7" ht="12.75" customHeight="1" x14ac:dyDescent="0.25">
      <c r="A560" s="64" t="s">
        <v>33</v>
      </c>
      <c r="B560" s="62" t="s">
        <v>318</v>
      </c>
      <c r="C560" s="62" t="s">
        <v>112</v>
      </c>
      <c r="D560" s="62" t="s">
        <v>947</v>
      </c>
      <c r="E560" s="75">
        <v>0</v>
      </c>
      <c r="F560" s="75">
        <v>1020</v>
      </c>
      <c r="G560" s="76">
        <v>1020</v>
      </c>
    </row>
    <row r="561" spans="1:7" ht="12.75" customHeight="1" x14ac:dyDescent="0.25">
      <c r="A561" s="64" t="s">
        <v>33</v>
      </c>
      <c r="B561" s="62" t="s">
        <v>227</v>
      </c>
      <c r="C561" s="62" t="s">
        <v>112</v>
      </c>
      <c r="D561" s="62" t="s">
        <v>400</v>
      </c>
      <c r="E561" s="75">
        <v>250</v>
      </c>
      <c r="F561" s="75">
        <v>370</v>
      </c>
      <c r="G561" s="76">
        <v>366.78</v>
      </c>
    </row>
    <row r="562" spans="1:7" ht="12.75" customHeight="1" x14ac:dyDescent="0.25">
      <c r="A562" s="64" t="s">
        <v>33</v>
      </c>
      <c r="B562" s="62" t="s">
        <v>218</v>
      </c>
      <c r="C562" s="62" t="s">
        <v>112</v>
      </c>
      <c r="D562" s="62" t="s">
        <v>399</v>
      </c>
      <c r="E562" s="75">
        <v>1000</v>
      </c>
      <c r="F562" s="75">
        <v>227</v>
      </c>
      <c r="G562" s="76">
        <v>226.58</v>
      </c>
    </row>
    <row r="563" spans="1:7" ht="12.75" customHeight="1" x14ac:dyDescent="0.25">
      <c r="A563" s="64" t="s">
        <v>33</v>
      </c>
      <c r="B563" s="62" t="s">
        <v>218</v>
      </c>
      <c r="C563" s="62" t="s">
        <v>35</v>
      </c>
      <c r="D563" s="62" t="s">
        <v>399</v>
      </c>
      <c r="E563" s="75">
        <v>3500</v>
      </c>
      <c r="F563" s="75">
        <v>2000</v>
      </c>
      <c r="G563" s="76">
        <v>0</v>
      </c>
    </row>
    <row r="564" spans="1:7" ht="12.75" customHeight="1" x14ac:dyDescent="0.25">
      <c r="A564" s="64" t="s">
        <v>33</v>
      </c>
      <c r="B564" s="62" t="s">
        <v>217</v>
      </c>
      <c r="C564" s="62" t="s">
        <v>112</v>
      </c>
      <c r="D564" s="62" t="s">
        <v>398</v>
      </c>
      <c r="E564" s="75">
        <v>2400</v>
      </c>
      <c r="F564" s="75">
        <v>1800</v>
      </c>
      <c r="G564" s="76">
        <v>1800</v>
      </c>
    </row>
    <row r="565" spans="1:7" ht="12.75" customHeight="1" x14ac:dyDescent="0.25">
      <c r="A565" s="64" t="s">
        <v>33</v>
      </c>
      <c r="B565" s="62" t="s">
        <v>217</v>
      </c>
      <c r="C565" s="62" t="s">
        <v>902</v>
      </c>
      <c r="D565" s="62" t="s">
        <v>398</v>
      </c>
      <c r="E565" s="75">
        <v>0</v>
      </c>
      <c r="F565" s="75">
        <v>600</v>
      </c>
      <c r="G565" s="76">
        <v>600</v>
      </c>
    </row>
    <row r="566" spans="1:7" ht="12.75" customHeight="1" x14ac:dyDescent="0.25">
      <c r="A566" s="64" t="s">
        <v>33</v>
      </c>
      <c r="B566" s="62" t="s">
        <v>216</v>
      </c>
      <c r="C566" s="62" t="s">
        <v>112</v>
      </c>
      <c r="D566" s="62" t="s">
        <v>397</v>
      </c>
      <c r="E566" s="75">
        <v>210</v>
      </c>
      <c r="F566" s="75">
        <v>210</v>
      </c>
      <c r="G566" s="76">
        <v>173.55</v>
      </c>
    </row>
    <row r="567" spans="1:7" ht="12.75" customHeight="1" x14ac:dyDescent="0.25">
      <c r="A567" s="64" t="s">
        <v>33</v>
      </c>
      <c r="B567" s="62" t="s">
        <v>216</v>
      </c>
      <c r="C567" s="62" t="s">
        <v>902</v>
      </c>
      <c r="D567" s="62" t="s">
        <v>397</v>
      </c>
      <c r="E567" s="75">
        <v>0</v>
      </c>
      <c r="F567" s="75">
        <v>60</v>
      </c>
      <c r="G567" s="76">
        <v>60.22</v>
      </c>
    </row>
    <row r="568" spans="1:7" ht="12.75" customHeight="1" x14ac:dyDescent="0.25">
      <c r="A568" s="64" t="s">
        <v>33</v>
      </c>
      <c r="B568" s="62" t="s">
        <v>214</v>
      </c>
      <c r="C568" s="62" t="s">
        <v>112</v>
      </c>
      <c r="D568" s="62" t="s">
        <v>396</v>
      </c>
      <c r="E568" s="75">
        <v>700</v>
      </c>
      <c r="F568" s="75">
        <v>671</v>
      </c>
      <c r="G568" s="76">
        <v>671</v>
      </c>
    </row>
    <row r="569" spans="1:7" ht="12.75" customHeight="1" x14ac:dyDescent="0.25">
      <c r="A569" s="64" t="s">
        <v>33</v>
      </c>
      <c r="B569" s="62" t="s">
        <v>214</v>
      </c>
      <c r="C569" s="62" t="s">
        <v>902</v>
      </c>
      <c r="D569" s="62" t="s">
        <v>396</v>
      </c>
      <c r="E569" s="75">
        <v>0</v>
      </c>
      <c r="F569" s="75">
        <v>127</v>
      </c>
      <c r="G569" s="76">
        <v>127</v>
      </c>
    </row>
    <row r="570" spans="1:7" ht="12.75" customHeight="1" x14ac:dyDescent="0.25">
      <c r="A570" s="64" t="s">
        <v>33</v>
      </c>
      <c r="B570" s="62" t="s">
        <v>395</v>
      </c>
      <c r="C570" s="62" t="s">
        <v>112</v>
      </c>
      <c r="D570" s="62" t="s">
        <v>394</v>
      </c>
      <c r="E570" s="75">
        <v>200</v>
      </c>
      <c r="F570" s="75">
        <v>0</v>
      </c>
      <c r="G570" s="76">
        <v>0</v>
      </c>
    </row>
    <row r="571" spans="1:7" ht="12.75" customHeight="1" x14ac:dyDescent="0.25">
      <c r="A571" s="64" t="s">
        <v>33</v>
      </c>
      <c r="B571" s="62" t="s">
        <v>204</v>
      </c>
      <c r="C571" s="62" t="s">
        <v>112</v>
      </c>
      <c r="D571" s="62" t="s">
        <v>393</v>
      </c>
      <c r="E571" s="75">
        <v>1000</v>
      </c>
      <c r="F571" s="75">
        <v>1467</v>
      </c>
      <c r="G571" s="76">
        <v>1466.41</v>
      </c>
    </row>
    <row r="572" spans="1:7" ht="12.75" customHeight="1" x14ac:dyDescent="0.25">
      <c r="A572" s="64" t="s">
        <v>33</v>
      </c>
      <c r="B572" s="62" t="s">
        <v>204</v>
      </c>
      <c r="C572" s="62" t="s">
        <v>112</v>
      </c>
      <c r="D572" s="62" t="s">
        <v>948</v>
      </c>
      <c r="E572" s="75">
        <v>2800</v>
      </c>
      <c r="F572" s="75">
        <v>1170</v>
      </c>
      <c r="G572" s="76">
        <v>1170</v>
      </c>
    </row>
    <row r="573" spans="1:7" ht="12.75" customHeight="1" x14ac:dyDescent="0.25">
      <c r="A573" s="64" t="s">
        <v>33</v>
      </c>
      <c r="B573" s="62" t="s">
        <v>204</v>
      </c>
      <c r="C573" s="62" t="s">
        <v>902</v>
      </c>
      <c r="D573" s="62" t="s">
        <v>393</v>
      </c>
      <c r="E573" s="75">
        <v>0</v>
      </c>
      <c r="F573" s="75">
        <v>302</v>
      </c>
      <c r="G573" s="76">
        <v>302.5</v>
      </c>
    </row>
    <row r="574" spans="1:7" ht="12.75" customHeight="1" x14ac:dyDescent="0.25">
      <c r="A574" s="64" t="s">
        <v>33</v>
      </c>
      <c r="B574" s="62" t="s">
        <v>204</v>
      </c>
      <c r="C574" s="62" t="s">
        <v>902</v>
      </c>
      <c r="D574" s="62" t="s">
        <v>949</v>
      </c>
      <c r="E574" s="75">
        <v>0</v>
      </c>
      <c r="F574" s="75">
        <v>900</v>
      </c>
      <c r="G574" s="76">
        <v>900</v>
      </c>
    </row>
    <row r="575" spans="1:7" ht="12.75" customHeight="1" x14ac:dyDescent="0.25">
      <c r="A575" s="64" t="s">
        <v>33</v>
      </c>
      <c r="B575" s="62" t="s">
        <v>204</v>
      </c>
      <c r="C575" s="62" t="s">
        <v>35</v>
      </c>
      <c r="D575" s="62" t="s">
        <v>393</v>
      </c>
      <c r="E575" s="75">
        <v>0</v>
      </c>
      <c r="F575" s="75">
        <v>500</v>
      </c>
      <c r="G575" s="76">
        <v>500</v>
      </c>
    </row>
    <row r="576" spans="1:7" ht="12.75" customHeight="1" x14ac:dyDescent="0.25">
      <c r="A576" s="64" t="s">
        <v>33</v>
      </c>
      <c r="B576" s="62" t="s">
        <v>203</v>
      </c>
      <c r="C576" s="62" t="s">
        <v>112</v>
      </c>
      <c r="D576" s="62" t="s">
        <v>392</v>
      </c>
      <c r="E576" s="75">
        <v>0</v>
      </c>
      <c r="F576" s="75">
        <v>30</v>
      </c>
      <c r="G576" s="76">
        <v>30</v>
      </c>
    </row>
    <row r="577" spans="1:7" ht="12.75" customHeight="1" x14ac:dyDescent="0.25">
      <c r="A577" s="64" t="s">
        <v>33</v>
      </c>
      <c r="B577" s="62" t="s">
        <v>391</v>
      </c>
      <c r="C577" s="62" t="s">
        <v>112</v>
      </c>
      <c r="D577" s="62" t="s">
        <v>390</v>
      </c>
      <c r="E577" s="75">
        <v>0</v>
      </c>
      <c r="F577" s="75">
        <v>2000</v>
      </c>
      <c r="G577" s="76">
        <v>2000</v>
      </c>
    </row>
    <row r="578" spans="1:7" ht="12.75" customHeight="1" x14ac:dyDescent="0.25">
      <c r="A578" s="64" t="s">
        <v>33</v>
      </c>
      <c r="B578" s="62" t="s">
        <v>201</v>
      </c>
      <c r="C578" s="62" t="s">
        <v>112</v>
      </c>
      <c r="D578" s="62" t="s">
        <v>389</v>
      </c>
      <c r="E578" s="75">
        <v>50</v>
      </c>
      <c r="F578" s="75">
        <v>50</v>
      </c>
      <c r="G578" s="76">
        <v>45.33</v>
      </c>
    </row>
    <row r="579" spans="1:7" ht="12.75" customHeight="1" x14ac:dyDescent="0.25">
      <c r="A579" s="64" t="s">
        <v>33</v>
      </c>
      <c r="B579" s="62" t="s">
        <v>201</v>
      </c>
      <c r="C579" s="62" t="s">
        <v>902</v>
      </c>
      <c r="D579" s="62" t="s">
        <v>389</v>
      </c>
      <c r="E579" s="75">
        <v>0</v>
      </c>
      <c r="F579" s="75">
        <v>18</v>
      </c>
      <c r="G579" s="76">
        <v>17.600000000000001</v>
      </c>
    </row>
    <row r="580" spans="1:7" ht="12.75" customHeight="1" x14ac:dyDescent="0.25">
      <c r="A580" s="64" t="s">
        <v>33</v>
      </c>
      <c r="B580" s="62" t="s">
        <v>198</v>
      </c>
      <c r="C580" s="62" t="s">
        <v>35</v>
      </c>
      <c r="D580" s="62" t="s">
        <v>388</v>
      </c>
      <c r="E580" s="75">
        <v>0</v>
      </c>
      <c r="F580" s="75">
        <v>900</v>
      </c>
      <c r="G580" s="76">
        <v>793.21</v>
      </c>
    </row>
    <row r="581" spans="1:7" ht="12.75" customHeight="1" x14ac:dyDescent="0.25">
      <c r="A581" s="64" t="s">
        <v>33</v>
      </c>
      <c r="B581" s="62" t="s">
        <v>196</v>
      </c>
      <c r="C581" s="62" t="s">
        <v>112</v>
      </c>
      <c r="D581" s="62" t="s">
        <v>387</v>
      </c>
      <c r="E581" s="75">
        <v>250</v>
      </c>
      <c r="F581" s="75">
        <v>250</v>
      </c>
      <c r="G581" s="76">
        <v>93.9</v>
      </c>
    </row>
    <row r="582" spans="1:7" ht="12.75" customHeight="1" x14ac:dyDescent="0.25">
      <c r="A582" s="64" t="s">
        <v>33</v>
      </c>
      <c r="B582" s="62" t="s">
        <v>196</v>
      </c>
      <c r="C582" s="62" t="s">
        <v>112</v>
      </c>
      <c r="D582" s="62" t="s">
        <v>386</v>
      </c>
      <c r="E582" s="75">
        <v>50</v>
      </c>
      <c r="F582" s="75">
        <v>50</v>
      </c>
      <c r="G582" s="76">
        <v>11.94</v>
      </c>
    </row>
    <row r="583" spans="1:7" ht="12.75" customHeight="1" x14ac:dyDescent="0.25">
      <c r="A583" s="64" t="s">
        <v>33</v>
      </c>
      <c r="B583" s="62" t="s">
        <v>196</v>
      </c>
      <c r="C583" s="62" t="s">
        <v>112</v>
      </c>
      <c r="D583" s="62" t="s">
        <v>385</v>
      </c>
      <c r="E583" s="75">
        <v>170</v>
      </c>
      <c r="F583" s="75">
        <v>216</v>
      </c>
      <c r="G583" s="76">
        <v>215.66</v>
      </c>
    </row>
    <row r="584" spans="1:7" ht="12.75" customHeight="1" x14ac:dyDescent="0.25">
      <c r="A584" s="64" t="s">
        <v>33</v>
      </c>
      <c r="B584" s="62" t="s">
        <v>196</v>
      </c>
      <c r="C584" s="62" t="s">
        <v>112</v>
      </c>
      <c r="D584" s="62" t="s">
        <v>384</v>
      </c>
      <c r="E584" s="75">
        <v>300</v>
      </c>
      <c r="F584" s="75">
        <v>300</v>
      </c>
      <c r="G584" s="76">
        <v>300</v>
      </c>
    </row>
    <row r="585" spans="1:7" ht="12.75" customHeight="1" x14ac:dyDescent="0.25">
      <c r="A585" s="64" t="s">
        <v>33</v>
      </c>
      <c r="B585" s="62" t="s">
        <v>194</v>
      </c>
      <c r="C585" s="62" t="s">
        <v>112</v>
      </c>
      <c r="D585" s="62" t="s">
        <v>383</v>
      </c>
      <c r="E585" s="75">
        <v>900</v>
      </c>
      <c r="F585" s="75">
        <v>1348</v>
      </c>
      <c r="G585" s="76">
        <v>1347.66</v>
      </c>
    </row>
    <row r="586" spans="1:7" ht="12.75" customHeight="1" x14ac:dyDescent="0.25">
      <c r="A586" s="64" t="s">
        <v>33</v>
      </c>
      <c r="B586" s="62" t="s">
        <v>194</v>
      </c>
      <c r="C586" s="62" t="s">
        <v>902</v>
      </c>
      <c r="D586" s="62" t="s">
        <v>383</v>
      </c>
      <c r="E586" s="75">
        <v>0</v>
      </c>
      <c r="F586" s="75">
        <v>61</v>
      </c>
      <c r="G586" s="76">
        <v>61</v>
      </c>
    </row>
    <row r="587" spans="1:7" ht="12.75" customHeight="1" x14ac:dyDescent="0.25">
      <c r="A587" s="64" t="s">
        <v>33</v>
      </c>
      <c r="B587" s="62" t="s">
        <v>194</v>
      </c>
      <c r="C587" s="62" t="s">
        <v>35</v>
      </c>
      <c r="D587" s="62" t="s">
        <v>950</v>
      </c>
      <c r="E587" s="75">
        <v>0</v>
      </c>
      <c r="F587" s="75">
        <v>111</v>
      </c>
      <c r="G587" s="76">
        <v>111.31</v>
      </c>
    </row>
    <row r="588" spans="1:7" ht="12.75" customHeight="1" x14ac:dyDescent="0.25">
      <c r="A588" s="64" t="s">
        <v>33</v>
      </c>
      <c r="B588" s="62" t="s">
        <v>191</v>
      </c>
      <c r="C588" s="62" t="s">
        <v>112</v>
      </c>
      <c r="D588" s="62" t="s">
        <v>382</v>
      </c>
      <c r="E588" s="75">
        <v>500</v>
      </c>
      <c r="F588" s="75">
        <v>1163</v>
      </c>
      <c r="G588" s="76">
        <v>1162.5</v>
      </c>
    </row>
    <row r="589" spans="1:7" ht="12.75" customHeight="1" x14ac:dyDescent="0.25">
      <c r="A589" s="64" t="s">
        <v>33</v>
      </c>
      <c r="B589" s="62" t="s">
        <v>178</v>
      </c>
      <c r="C589" s="62" t="s">
        <v>112</v>
      </c>
      <c r="D589" s="62" t="s">
        <v>951</v>
      </c>
      <c r="E589" s="75">
        <v>0</v>
      </c>
      <c r="F589" s="75">
        <v>1108</v>
      </c>
      <c r="G589" s="76">
        <v>1107.26</v>
      </c>
    </row>
    <row r="590" spans="1:7" ht="12.75" customHeight="1" x14ac:dyDescent="0.25">
      <c r="A590" s="64" t="s">
        <v>33</v>
      </c>
      <c r="B590" s="62" t="s">
        <v>185</v>
      </c>
      <c r="C590" s="62" t="s">
        <v>112</v>
      </c>
      <c r="D590" s="62" t="s">
        <v>380</v>
      </c>
      <c r="E590" s="75">
        <v>500</v>
      </c>
      <c r="F590" s="75">
        <v>314</v>
      </c>
      <c r="G590" s="76">
        <v>0</v>
      </c>
    </row>
    <row r="591" spans="1:7" ht="12.75" customHeight="1" x14ac:dyDescent="0.25">
      <c r="A591" s="64" t="s">
        <v>33</v>
      </c>
      <c r="B591" s="62" t="s">
        <v>185</v>
      </c>
      <c r="C591" s="62" t="s">
        <v>112</v>
      </c>
      <c r="D591" s="62" t="s">
        <v>952</v>
      </c>
      <c r="E591" s="75">
        <v>150</v>
      </c>
      <c r="F591" s="75">
        <v>99</v>
      </c>
      <c r="G591" s="76">
        <v>0</v>
      </c>
    </row>
    <row r="592" spans="1:7" ht="12.75" customHeight="1" x14ac:dyDescent="0.25">
      <c r="A592" s="65" t="s">
        <v>379</v>
      </c>
      <c r="B592" s="63" t="s">
        <v>33</v>
      </c>
      <c r="C592" s="63" t="s">
        <v>33</v>
      </c>
      <c r="D592" s="63" t="s">
        <v>378</v>
      </c>
      <c r="E592" s="77">
        <v>262277</v>
      </c>
      <c r="F592" s="77">
        <v>291913</v>
      </c>
      <c r="G592" s="78">
        <v>277079.34000000003</v>
      </c>
    </row>
    <row r="593" spans="1:7" ht="12.75" customHeight="1" x14ac:dyDescent="0.25">
      <c r="A593" s="64" t="s">
        <v>377</v>
      </c>
      <c r="B593" s="62" t="s">
        <v>33</v>
      </c>
      <c r="C593" s="62" t="s">
        <v>33</v>
      </c>
      <c r="D593" s="62" t="s">
        <v>352</v>
      </c>
      <c r="E593" s="75"/>
      <c r="F593" s="75"/>
      <c r="G593" s="76"/>
    </row>
    <row r="594" spans="1:7" ht="12.75" customHeight="1" x14ac:dyDescent="0.25">
      <c r="A594" s="64" t="s">
        <v>33</v>
      </c>
      <c r="B594" s="62" t="s">
        <v>293</v>
      </c>
      <c r="C594" s="62" t="s">
        <v>35</v>
      </c>
      <c r="D594" s="62" t="s">
        <v>376</v>
      </c>
      <c r="E594" s="75">
        <v>15870</v>
      </c>
      <c r="F594" s="75">
        <v>16404</v>
      </c>
      <c r="G594" s="76">
        <v>16123.77</v>
      </c>
    </row>
    <row r="595" spans="1:7" ht="12.75" customHeight="1" x14ac:dyDescent="0.25">
      <c r="A595" s="64" t="s">
        <v>33</v>
      </c>
      <c r="B595" s="62" t="s">
        <v>293</v>
      </c>
      <c r="C595" s="62" t="s">
        <v>92</v>
      </c>
      <c r="D595" s="62" t="s">
        <v>376</v>
      </c>
      <c r="E595" s="75">
        <v>4800</v>
      </c>
      <c r="F595" s="75">
        <v>5100</v>
      </c>
      <c r="G595" s="76">
        <v>5080</v>
      </c>
    </row>
    <row r="596" spans="1:7" ht="12.75" customHeight="1" x14ac:dyDescent="0.25">
      <c r="A596" s="64" t="s">
        <v>33</v>
      </c>
      <c r="B596" s="62" t="s">
        <v>291</v>
      </c>
      <c r="C596" s="62" t="s">
        <v>35</v>
      </c>
      <c r="D596" s="62" t="s">
        <v>375</v>
      </c>
      <c r="E596" s="75">
        <v>1494</v>
      </c>
      <c r="F596" s="75">
        <v>1494</v>
      </c>
      <c r="G596" s="76">
        <v>1170.0999999999999</v>
      </c>
    </row>
    <row r="597" spans="1:7" ht="12.75" customHeight="1" x14ac:dyDescent="0.25">
      <c r="A597" s="64" t="s">
        <v>33</v>
      </c>
      <c r="B597" s="62" t="s">
        <v>288</v>
      </c>
      <c r="C597" s="62" t="s">
        <v>35</v>
      </c>
      <c r="D597" s="62" t="s">
        <v>374</v>
      </c>
      <c r="E597" s="75">
        <v>876</v>
      </c>
      <c r="F597" s="75">
        <v>876</v>
      </c>
      <c r="G597" s="76">
        <v>721.4</v>
      </c>
    </row>
    <row r="598" spans="1:7" ht="12.75" customHeight="1" x14ac:dyDescent="0.25">
      <c r="A598" s="64" t="s">
        <v>33</v>
      </c>
      <c r="B598" s="62" t="s">
        <v>287</v>
      </c>
      <c r="C598" s="62" t="s">
        <v>35</v>
      </c>
      <c r="D598" s="62" t="s">
        <v>373</v>
      </c>
      <c r="E598" s="75">
        <v>1170</v>
      </c>
      <c r="F598" s="75">
        <v>2168</v>
      </c>
      <c r="G598" s="76">
        <v>2168.15</v>
      </c>
    </row>
    <row r="599" spans="1:7" ht="12.75" customHeight="1" x14ac:dyDescent="0.25">
      <c r="A599" s="64" t="s">
        <v>33</v>
      </c>
      <c r="B599" s="62" t="s">
        <v>285</v>
      </c>
      <c r="C599" s="62" t="s">
        <v>35</v>
      </c>
      <c r="D599" s="62" t="s">
        <v>372</v>
      </c>
      <c r="E599" s="75">
        <v>0</v>
      </c>
      <c r="F599" s="75">
        <v>500</v>
      </c>
      <c r="G599" s="76">
        <v>47.51</v>
      </c>
    </row>
    <row r="600" spans="1:7" ht="12.75" customHeight="1" x14ac:dyDescent="0.25">
      <c r="A600" s="64" t="s">
        <v>33</v>
      </c>
      <c r="B600" s="62" t="s">
        <v>283</v>
      </c>
      <c r="C600" s="62" t="s">
        <v>35</v>
      </c>
      <c r="D600" s="62" t="s">
        <v>371</v>
      </c>
      <c r="E600" s="75">
        <v>2421</v>
      </c>
      <c r="F600" s="75">
        <v>2921</v>
      </c>
      <c r="G600" s="76">
        <v>2778.96</v>
      </c>
    </row>
    <row r="601" spans="1:7" ht="12.75" customHeight="1" x14ac:dyDescent="0.25">
      <c r="A601" s="64" t="s">
        <v>33</v>
      </c>
      <c r="B601" s="62" t="s">
        <v>281</v>
      </c>
      <c r="C601" s="62" t="s">
        <v>35</v>
      </c>
      <c r="D601" s="62" t="s">
        <v>370</v>
      </c>
      <c r="E601" s="75">
        <v>339</v>
      </c>
      <c r="F601" s="75">
        <v>362</v>
      </c>
      <c r="G601" s="76">
        <v>361.8</v>
      </c>
    </row>
    <row r="602" spans="1:7" ht="12.75" customHeight="1" x14ac:dyDescent="0.25">
      <c r="A602" s="64" t="s">
        <v>33</v>
      </c>
      <c r="B602" s="62" t="s">
        <v>278</v>
      </c>
      <c r="C602" s="62" t="s">
        <v>35</v>
      </c>
      <c r="D602" s="62" t="s">
        <v>369</v>
      </c>
      <c r="E602" s="75">
        <v>3389</v>
      </c>
      <c r="F602" s="75">
        <v>3581</v>
      </c>
      <c r="G602" s="76">
        <v>3580.97</v>
      </c>
    </row>
    <row r="603" spans="1:7" ht="12.75" customHeight="1" x14ac:dyDescent="0.25">
      <c r="A603" s="64" t="s">
        <v>33</v>
      </c>
      <c r="B603" s="62" t="s">
        <v>275</v>
      </c>
      <c r="C603" s="62" t="s">
        <v>35</v>
      </c>
      <c r="D603" s="62" t="s">
        <v>368</v>
      </c>
      <c r="E603" s="75">
        <v>194</v>
      </c>
      <c r="F603" s="75">
        <v>205</v>
      </c>
      <c r="G603" s="76">
        <v>204.61</v>
      </c>
    </row>
    <row r="604" spans="1:7" ht="12.75" customHeight="1" x14ac:dyDescent="0.25">
      <c r="A604" s="64" t="s">
        <v>33</v>
      </c>
      <c r="B604" s="62" t="s">
        <v>273</v>
      </c>
      <c r="C604" s="62" t="s">
        <v>35</v>
      </c>
      <c r="D604" s="62" t="s">
        <v>367</v>
      </c>
      <c r="E604" s="75">
        <v>726</v>
      </c>
      <c r="F604" s="75">
        <v>767</v>
      </c>
      <c r="G604" s="76">
        <v>767.33</v>
      </c>
    </row>
    <row r="605" spans="1:7" ht="12.75" customHeight="1" x14ac:dyDescent="0.25">
      <c r="A605" s="64" t="s">
        <v>33</v>
      </c>
      <c r="B605" s="62" t="s">
        <v>270</v>
      </c>
      <c r="C605" s="62" t="s">
        <v>35</v>
      </c>
      <c r="D605" s="62" t="s">
        <v>366</v>
      </c>
      <c r="E605" s="75">
        <v>121</v>
      </c>
      <c r="F605" s="75">
        <v>132</v>
      </c>
      <c r="G605" s="76">
        <v>132.01</v>
      </c>
    </row>
    <row r="606" spans="1:7" ht="12.75" customHeight="1" x14ac:dyDescent="0.25">
      <c r="A606" s="64" t="s">
        <v>33</v>
      </c>
      <c r="B606" s="62" t="s">
        <v>270</v>
      </c>
      <c r="C606" s="62" t="s">
        <v>35</v>
      </c>
      <c r="D606" s="62" t="s">
        <v>365</v>
      </c>
      <c r="E606" s="75">
        <v>121</v>
      </c>
      <c r="F606" s="75">
        <v>126</v>
      </c>
      <c r="G606" s="76">
        <v>126.2</v>
      </c>
    </row>
    <row r="607" spans="1:7" ht="12.75" customHeight="1" x14ac:dyDescent="0.25">
      <c r="A607" s="64" t="s">
        <v>33</v>
      </c>
      <c r="B607" s="62" t="s">
        <v>266</v>
      </c>
      <c r="C607" s="62" t="s">
        <v>35</v>
      </c>
      <c r="D607" s="62" t="s">
        <v>364</v>
      </c>
      <c r="E607" s="75">
        <v>1150</v>
      </c>
      <c r="F607" s="75">
        <v>1215</v>
      </c>
      <c r="G607" s="76">
        <v>1214.81</v>
      </c>
    </row>
    <row r="608" spans="1:7" ht="12.75" customHeight="1" x14ac:dyDescent="0.25">
      <c r="A608" s="64" t="s">
        <v>33</v>
      </c>
      <c r="B608" s="62" t="s">
        <v>260</v>
      </c>
      <c r="C608" s="62" t="s">
        <v>35</v>
      </c>
      <c r="D608" s="62" t="s">
        <v>363</v>
      </c>
      <c r="E608" s="75">
        <v>500</v>
      </c>
      <c r="F608" s="75">
        <v>500</v>
      </c>
      <c r="G608" s="76">
        <v>500</v>
      </c>
    </row>
    <row r="609" spans="1:7" ht="12.75" customHeight="1" x14ac:dyDescent="0.25">
      <c r="A609" s="64" t="s">
        <v>33</v>
      </c>
      <c r="B609" s="62" t="s">
        <v>254</v>
      </c>
      <c r="C609" s="62" t="s">
        <v>35</v>
      </c>
      <c r="D609" s="62" t="s">
        <v>362</v>
      </c>
      <c r="E609" s="75">
        <v>10</v>
      </c>
      <c r="F609" s="75">
        <v>10</v>
      </c>
      <c r="G609" s="76">
        <v>0</v>
      </c>
    </row>
    <row r="610" spans="1:7" ht="12.75" customHeight="1" x14ac:dyDescent="0.25">
      <c r="A610" s="64" t="s">
        <v>33</v>
      </c>
      <c r="B610" s="62" t="s">
        <v>246</v>
      </c>
      <c r="C610" s="62" t="s">
        <v>35</v>
      </c>
      <c r="D610" s="62" t="s">
        <v>361</v>
      </c>
      <c r="E610" s="75">
        <v>200</v>
      </c>
      <c r="F610" s="75">
        <v>0</v>
      </c>
      <c r="G610" s="76">
        <v>0</v>
      </c>
    </row>
    <row r="611" spans="1:7" ht="12.75" customHeight="1" x14ac:dyDescent="0.25">
      <c r="A611" s="64" t="s">
        <v>33</v>
      </c>
      <c r="B611" s="62" t="s">
        <v>180</v>
      </c>
      <c r="C611" s="62" t="s">
        <v>35</v>
      </c>
      <c r="D611" s="62" t="s">
        <v>360</v>
      </c>
      <c r="E611" s="75">
        <v>500</v>
      </c>
      <c r="F611" s="75">
        <v>500</v>
      </c>
      <c r="G611" s="76">
        <v>139.6</v>
      </c>
    </row>
    <row r="612" spans="1:7" ht="12.75" customHeight="1" x14ac:dyDescent="0.25">
      <c r="A612" s="64" t="s">
        <v>33</v>
      </c>
      <c r="B612" s="62" t="s">
        <v>180</v>
      </c>
      <c r="C612" s="62" t="s">
        <v>35</v>
      </c>
      <c r="D612" s="62" t="s">
        <v>359</v>
      </c>
      <c r="E612" s="75">
        <v>140</v>
      </c>
      <c r="F612" s="75">
        <v>140</v>
      </c>
      <c r="G612" s="76">
        <v>0</v>
      </c>
    </row>
    <row r="613" spans="1:7" ht="12.75" customHeight="1" x14ac:dyDescent="0.25">
      <c r="A613" s="64" t="s">
        <v>33</v>
      </c>
      <c r="B613" s="62" t="s">
        <v>233</v>
      </c>
      <c r="C613" s="62" t="s">
        <v>35</v>
      </c>
      <c r="D613" s="62" t="s">
        <v>358</v>
      </c>
      <c r="E613" s="75">
        <v>500</v>
      </c>
      <c r="F613" s="75">
        <v>0</v>
      </c>
      <c r="G613" s="76">
        <v>0</v>
      </c>
    </row>
    <row r="614" spans="1:7" ht="12.75" customHeight="1" x14ac:dyDescent="0.25">
      <c r="A614" s="64" t="s">
        <v>33</v>
      </c>
      <c r="B614" s="62" t="s">
        <v>204</v>
      </c>
      <c r="C614" s="62" t="s">
        <v>35</v>
      </c>
      <c r="D614" s="62" t="s">
        <v>357</v>
      </c>
      <c r="E614" s="75">
        <v>20</v>
      </c>
      <c r="F614" s="75">
        <v>20</v>
      </c>
      <c r="G614" s="76">
        <v>0</v>
      </c>
    </row>
    <row r="615" spans="1:7" ht="12.75" customHeight="1" x14ac:dyDescent="0.25">
      <c r="A615" s="64" t="s">
        <v>33</v>
      </c>
      <c r="B615" s="62" t="s">
        <v>194</v>
      </c>
      <c r="C615" s="62" t="s">
        <v>35</v>
      </c>
      <c r="D615" s="62" t="s">
        <v>356</v>
      </c>
      <c r="E615" s="75">
        <v>180</v>
      </c>
      <c r="F615" s="75">
        <v>215</v>
      </c>
      <c r="G615" s="76">
        <v>214.92</v>
      </c>
    </row>
    <row r="616" spans="1:7" ht="12.75" customHeight="1" x14ac:dyDescent="0.25">
      <c r="A616" s="64" t="s">
        <v>33</v>
      </c>
      <c r="B616" s="62" t="s">
        <v>191</v>
      </c>
      <c r="C616" s="62" t="s">
        <v>35</v>
      </c>
      <c r="D616" s="62" t="s">
        <v>355</v>
      </c>
      <c r="E616" s="75">
        <v>1000</v>
      </c>
      <c r="F616" s="75">
        <v>1000</v>
      </c>
      <c r="G616" s="76">
        <v>315</v>
      </c>
    </row>
    <row r="617" spans="1:7" ht="12.75" customHeight="1" x14ac:dyDescent="0.25">
      <c r="A617" s="64" t="s">
        <v>33</v>
      </c>
      <c r="B617" s="62" t="s">
        <v>178</v>
      </c>
      <c r="C617" s="62" t="s">
        <v>35</v>
      </c>
      <c r="D617" s="62" t="s">
        <v>953</v>
      </c>
      <c r="E617" s="75">
        <v>0</v>
      </c>
      <c r="F617" s="75">
        <v>17</v>
      </c>
      <c r="G617" s="76">
        <v>16.760000000000002</v>
      </c>
    </row>
    <row r="618" spans="1:7" ht="12.75" customHeight="1" x14ac:dyDescent="0.25">
      <c r="A618" s="64" t="s">
        <v>33</v>
      </c>
      <c r="B618" s="62" t="s">
        <v>185</v>
      </c>
      <c r="C618" s="62" t="s">
        <v>35</v>
      </c>
      <c r="D618" s="62" t="s">
        <v>354</v>
      </c>
      <c r="E618" s="75">
        <v>500</v>
      </c>
      <c r="F618" s="75">
        <v>500</v>
      </c>
      <c r="G618" s="76">
        <v>0</v>
      </c>
    </row>
    <row r="619" spans="1:7" ht="12.75" customHeight="1" x14ac:dyDescent="0.25">
      <c r="A619" s="65" t="s">
        <v>353</v>
      </c>
      <c r="B619" s="63" t="s">
        <v>33</v>
      </c>
      <c r="C619" s="63" t="s">
        <v>33</v>
      </c>
      <c r="D619" s="63" t="s">
        <v>352</v>
      </c>
      <c r="E619" s="77">
        <v>36221</v>
      </c>
      <c r="F619" s="77">
        <v>38753</v>
      </c>
      <c r="G619" s="78">
        <v>35663.9</v>
      </c>
    </row>
    <row r="620" spans="1:7" ht="12.75" customHeight="1" x14ac:dyDescent="0.25">
      <c r="A620" s="64" t="s">
        <v>155</v>
      </c>
      <c r="B620" s="62" t="s">
        <v>33</v>
      </c>
      <c r="C620" s="62" t="s">
        <v>33</v>
      </c>
      <c r="D620" s="62" t="s">
        <v>152</v>
      </c>
      <c r="E620" s="75"/>
      <c r="F620" s="75"/>
      <c r="G620" s="76"/>
    </row>
    <row r="621" spans="1:7" ht="12.75" customHeight="1" x14ac:dyDescent="0.25">
      <c r="A621" s="64" t="s">
        <v>33</v>
      </c>
      <c r="B621" s="62" t="s">
        <v>293</v>
      </c>
      <c r="C621" s="62" t="s">
        <v>35</v>
      </c>
      <c r="D621" s="62" t="s">
        <v>351</v>
      </c>
      <c r="E621" s="75">
        <v>29736</v>
      </c>
      <c r="F621" s="75">
        <v>31406</v>
      </c>
      <c r="G621" s="76">
        <v>31314.240000000002</v>
      </c>
    </row>
    <row r="622" spans="1:7" ht="12.75" customHeight="1" x14ac:dyDescent="0.25">
      <c r="A622" s="64" t="s">
        <v>33</v>
      </c>
      <c r="B622" s="62" t="s">
        <v>293</v>
      </c>
      <c r="C622" s="62" t="s">
        <v>139</v>
      </c>
      <c r="D622" s="62" t="s">
        <v>351</v>
      </c>
      <c r="E622" s="75">
        <v>0</v>
      </c>
      <c r="F622" s="75">
        <v>3874</v>
      </c>
      <c r="G622" s="76">
        <v>0</v>
      </c>
    </row>
    <row r="623" spans="1:7" ht="12.75" customHeight="1" x14ac:dyDescent="0.25">
      <c r="A623" s="64" t="s">
        <v>33</v>
      </c>
      <c r="B623" s="62" t="s">
        <v>293</v>
      </c>
      <c r="C623" s="62" t="s">
        <v>89</v>
      </c>
      <c r="D623" s="62" t="s">
        <v>350</v>
      </c>
      <c r="E623" s="75">
        <v>6700</v>
      </c>
      <c r="F623" s="75">
        <v>7500</v>
      </c>
      <c r="G623" s="76">
        <v>4773.13</v>
      </c>
    </row>
    <row r="624" spans="1:7" ht="12.75" customHeight="1" x14ac:dyDescent="0.25">
      <c r="A624" s="64" t="s">
        <v>33</v>
      </c>
      <c r="B624" s="62" t="s">
        <v>291</v>
      </c>
      <c r="C624" s="62" t="s">
        <v>35</v>
      </c>
      <c r="D624" s="62" t="s">
        <v>349</v>
      </c>
      <c r="E624" s="75">
        <v>7364</v>
      </c>
      <c r="F624" s="75">
        <v>7364</v>
      </c>
      <c r="G624" s="76">
        <v>5751.86</v>
      </c>
    </row>
    <row r="625" spans="1:7" ht="12.75" customHeight="1" x14ac:dyDescent="0.25">
      <c r="A625" s="64" t="s">
        <v>33</v>
      </c>
      <c r="B625" s="62" t="s">
        <v>288</v>
      </c>
      <c r="C625" s="62" t="s">
        <v>35</v>
      </c>
      <c r="D625" s="62" t="s">
        <v>348</v>
      </c>
      <c r="E625" s="75">
        <v>1200</v>
      </c>
      <c r="F625" s="75">
        <v>1200</v>
      </c>
      <c r="G625" s="76">
        <v>1029.2</v>
      </c>
    </row>
    <row r="626" spans="1:7" ht="12.75" customHeight="1" x14ac:dyDescent="0.25">
      <c r="A626" s="64" t="s">
        <v>33</v>
      </c>
      <c r="B626" s="62" t="s">
        <v>287</v>
      </c>
      <c r="C626" s="62" t="s">
        <v>35</v>
      </c>
      <c r="D626" s="62" t="s">
        <v>347</v>
      </c>
      <c r="E626" s="75">
        <v>2730</v>
      </c>
      <c r="F626" s="75">
        <v>2747</v>
      </c>
      <c r="G626" s="76">
        <v>2747</v>
      </c>
    </row>
    <row r="627" spans="1:7" ht="12.75" customHeight="1" x14ac:dyDescent="0.25">
      <c r="A627" s="64" t="s">
        <v>33</v>
      </c>
      <c r="B627" s="62" t="s">
        <v>285</v>
      </c>
      <c r="C627" s="62" t="s">
        <v>35</v>
      </c>
      <c r="D627" s="62" t="s">
        <v>346</v>
      </c>
      <c r="E627" s="75">
        <v>4074</v>
      </c>
      <c r="F627" s="75">
        <v>4074</v>
      </c>
      <c r="G627" s="76">
        <v>4053.72</v>
      </c>
    </row>
    <row r="628" spans="1:7" ht="12.75" customHeight="1" x14ac:dyDescent="0.25">
      <c r="A628" s="64" t="s">
        <v>33</v>
      </c>
      <c r="B628" s="62" t="s">
        <v>283</v>
      </c>
      <c r="C628" s="62" t="s">
        <v>35</v>
      </c>
      <c r="D628" s="62" t="s">
        <v>345</v>
      </c>
      <c r="E628" s="75">
        <v>699</v>
      </c>
      <c r="F628" s="75">
        <v>1010</v>
      </c>
      <c r="G628" s="76">
        <v>1009.31</v>
      </c>
    </row>
    <row r="629" spans="1:7" ht="12.75" customHeight="1" x14ac:dyDescent="0.25">
      <c r="A629" s="64" t="s">
        <v>33</v>
      </c>
      <c r="B629" s="62" t="s">
        <v>281</v>
      </c>
      <c r="C629" s="62" t="s">
        <v>35</v>
      </c>
      <c r="D629" s="62" t="s">
        <v>344</v>
      </c>
      <c r="E629" s="75">
        <v>668</v>
      </c>
      <c r="F629" s="75">
        <v>668</v>
      </c>
      <c r="G629" s="76">
        <v>638.54999999999995</v>
      </c>
    </row>
    <row r="630" spans="1:7" ht="12.75" customHeight="1" x14ac:dyDescent="0.25">
      <c r="A630" s="64" t="s">
        <v>33</v>
      </c>
      <c r="B630" s="62" t="s">
        <v>281</v>
      </c>
      <c r="C630" s="62" t="s">
        <v>35</v>
      </c>
      <c r="D630" s="62" t="s">
        <v>343</v>
      </c>
      <c r="E630" s="75">
        <v>0</v>
      </c>
      <c r="F630" s="75">
        <v>37</v>
      </c>
      <c r="G630" s="76">
        <v>10.08</v>
      </c>
    </row>
    <row r="631" spans="1:7" ht="12.75" customHeight="1" x14ac:dyDescent="0.25">
      <c r="A631" s="64" t="s">
        <v>33</v>
      </c>
      <c r="B631" s="62" t="s">
        <v>278</v>
      </c>
      <c r="C631" s="62" t="s">
        <v>35</v>
      </c>
      <c r="D631" s="62" t="s">
        <v>342</v>
      </c>
      <c r="E631" s="75">
        <v>6682</v>
      </c>
      <c r="F631" s="75">
        <v>6682</v>
      </c>
      <c r="G631" s="76">
        <v>6419.72</v>
      </c>
    </row>
    <row r="632" spans="1:7" ht="12.75" customHeight="1" x14ac:dyDescent="0.25">
      <c r="A632" s="64" t="s">
        <v>33</v>
      </c>
      <c r="B632" s="62" t="s">
        <v>278</v>
      </c>
      <c r="C632" s="62" t="s">
        <v>35</v>
      </c>
      <c r="D632" s="62" t="s">
        <v>341</v>
      </c>
      <c r="E632" s="75">
        <v>0</v>
      </c>
      <c r="F632" s="75">
        <v>193</v>
      </c>
      <c r="G632" s="76">
        <v>167.93</v>
      </c>
    </row>
    <row r="633" spans="1:7" ht="12.75" customHeight="1" x14ac:dyDescent="0.25">
      <c r="A633" s="64" t="s">
        <v>33</v>
      </c>
      <c r="B633" s="62" t="s">
        <v>275</v>
      </c>
      <c r="C633" s="62" t="s">
        <v>35</v>
      </c>
      <c r="D633" s="62" t="s">
        <v>340</v>
      </c>
      <c r="E633" s="75">
        <v>382</v>
      </c>
      <c r="F633" s="75">
        <v>382</v>
      </c>
      <c r="G633" s="76">
        <v>366.8</v>
      </c>
    </row>
    <row r="634" spans="1:7" ht="12.75" customHeight="1" x14ac:dyDescent="0.25">
      <c r="A634" s="64" t="s">
        <v>33</v>
      </c>
      <c r="B634" s="62" t="s">
        <v>273</v>
      </c>
      <c r="C634" s="62" t="s">
        <v>35</v>
      </c>
      <c r="D634" s="62" t="s">
        <v>339</v>
      </c>
      <c r="E634" s="75">
        <v>1432</v>
      </c>
      <c r="F634" s="75">
        <v>1432</v>
      </c>
      <c r="G634" s="76">
        <v>1352.53</v>
      </c>
    </row>
    <row r="635" spans="1:7" ht="12.75" customHeight="1" x14ac:dyDescent="0.25">
      <c r="A635" s="64" t="s">
        <v>33</v>
      </c>
      <c r="B635" s="62" t="s">
        <v>273</v>
      </c>
      <c r="C635" s="62" t="s">
        <v>35</v>
      </c>
      <c r="D635" s="62" t="s">
        <v>338</v>
      </c>
      <c r="E635" s="75">
        <v>0</v>
      </c>
      <c r="F635" s="75">
        <v>40</v>
      </c>
      <c r="G635" s="76">
        <v>31.19</v>
      </c>
    </row>
    <row r="636" spans="1:7" ht="12.75" customHeight="1" x14ac:dyDescent="0.25">
      <c r="A636" s="64" t="s">
        <v>33</v>
      </c>
      <c r="B636" s="62" t="s">
        <v>270</v>
      </c>
      <c r="C636" s="62" t="s">
        <v>35</v>
      </c>
      <c r="D636" s="62" t="s">
        <v>337</v>
      </c>
      <c r="E636" s="75">
        <v>238</v>
      </c>
      <c r="F636" s="75">
        <v>238</v>
      </c>
      <c r="G636" s="76">
        <v>225.39</v>
      </c>
    </row>
    <row r="637" spans="1:7" ht="12.75" customHeight="1" x14ac:dyDescent="0.25">
      <c r="A637" s="64" t="s">
        <v>33</v>
      </c>
      <c r="B637" s="62" t="s">
        <v>270</v>
      </c>
      <c r="C637" s="62" t="s">
        <v>35</v>
      </c>
      <c r="D637" s="62" t="s">
        <v>336</v>
      </c>
      <c r="E637" s="75">
        <v>0</v>
      </c>
      <c r="F637" s="75">
        <v>15</v>
      </c>
      <c r="G637" s="76">
        <v>7.2</v>
      </c>
    </row>
    <row r="638" spans="1:7" ht="12.75" customHeight="1" x14ac:dyDescent="0.25">
      <c r="A638" s="64" t="s">
        <v>33</v>
      </c>
      <c r="B638" s="62" t="s">
        <v>270</v>
      </c>
      <c r="C638" s="62" t="s">
        <v>35</v>
      </c>
      <c r="D638" s="62" t="s">
        <v>335</v>
      </c>
      <c r="E638" s="75">
        <v>238</v>
      </c>
      <c r="F638" s="75">
        <v>238</v>
      </c>
      <c r="G638" s="76">
        <v>228.03</v>
      </c>
    </row>
    <row r="639" spans="1:7" ht="12.75" customHeight="1" x14ac:dyDescent="0.25">
      <c r="A639" s="64" t="s">
        <v>33</v>
      </c>
      <c r="B639" s="62" t="s">
        <v>266</v>
      </c>
      <c r="C639" s="62" t="s">
        <v>35</v>
      </c>
      <c r="D639" s="62" t="s">
        <v>334</v>
      </c>
      <c r="E639" s="75">
        <v>2267</v>
      </c>
      <c r="F639" s="75">
        <v>2267</v>
      </c>
      <c r="G639" s="76">
        <v>2177.9499999999998</v>
      </c>
    </row>
    <row r="640" spans="1:7" ht="12.75" customHeight="1" x14ac:dyDescent="0.25">
      <c r="A640" s="64" t="s">
        <v>33</v>
      </c>
      <c r="B640" s="62" t="s">
        <v>266</v>
      </c>
      <c r="C640" s="62" t="s">
        <v>35</v>
      </c>
      <c r="D640" s="62" t="s">
        <v>333</v>
      </c>
      <c r="E640" s="75">
        <v>0</v>
      </c>
      <c r="F640" s="75">
        <v>82</v>
      </c>
      <c r="G640" s="76">
        <v>56.96</v>
      </c>
    </row>
    <row r="641" spans="1:7" ht="12.75" customHeight="1" x14ac:dyDescent="0.25">
      <c r="A641" s="64" t="s">
        <v>33</v>
      </c>
      <c r="B641" s="62" t="s">
        <v>264</v>
      </c>
      <c r="C641" s="62" t="s">
        <v>35</v>
      </c>
      <c r="D641" s="62" t="s">
        <v>332</v>
      </c>
      <c r="E641" s="75">
        <v>100</v>
      </c>
      <c r="F641" s="75">
        <v>100</v>
      </c>
      <c r="G641" s="76">
        <v>0</v>
      </c>
    </row>
    <row r="642" spans="1:7" ht="12.75" customHeight="1" x14ac:dyDescent="0.25">
      <c r="A642" s="64" t="s">
        <v>33</v>
      </c>
      <c r="B642" s="62" t="s">
        <v>260</v>
      </c>
      <c r="C642" s="62" t="s">
        <v>35</v>
      </c>
      <c r="D642" s="62" t="s">
        <v>331</v>
      </c>
      <c r="E642" s="75">
        <v>7200</v>
      </c>
      <c r="F642" s="75">
        <v>5200</v>
      </c>
      <c r="G642" s="76">
        <v>3344.92</v>
      </c>
    </row>
    <row r="643" spans="1:7" ht="12.75" customHeight="1" x14ac:dyDescent="0.25">
      <c r="A643" s="64" t="s">
        <v>33</v>
      </c>
      <c r="B643" s="62" t="s">
        <v>257</v>
      </c>
      <c r="C643" s="62" t="s">
        <v>35</v>
      </c>
      <c r="D643" s="62" t="s">
        <v>330</v>
      </c>
      <c r="E643" s="75">
        <v>550</v>
      </c>
      <c r="F643" s="75">
        <v>743</v>
      </c>
      <c r="G643" s="76">
        <v>415.76</v>
      </c>
    </row>
    <row r="644" spans="1:7" ht="12.75" customHeight="1" x14ac:dyDescent="0.25">
      <c r="A644" s="64" t="s">
        <v>33</v>
      </c>
      <c r="B644" s="62" t="s">
        <v>254</v>
      </c>
      <c r="C644" s="62" t="s">
        <v>35</v>
      </c>
      <c r="D644" s="62" t="s">
        <v>329</v>
      </c>
      <c r="E644" s="75">
        <v>20</v>
      </c>
      <c r="F644" s="75">
        <v>20</v>
      </c>
      <c r="G644" s="76">
        <v>6.6</v>
      </c>
    </row>
    <row r="645" spans="1:7" ht="12.75" customHeight="1" x14ac:dyDescent="0.25">
      <c r="A645" s="64" t="s">
        <v>33</v>
      </c>
      <c r="B645" s="62" t="s">
        <v>250</v>
      </c>
      <c r="C645" s="62" t="s">
        <v>35</v>
      </c>
      <c r="D645" s="62" t="s">
        <v>305</v>
      </c>
      <c r="E645" s="75">
        <v>260</v>
      </c>
      <c r="F645" s="75">
        <v>260</v>
      </c>
      <c r="G645" s="76">
        <v>199.89</v>
      </c>
    </row>
    <row r="646" spans="1:7" ht="12.75" customHeight="1" x14ac:dyDescent="0.25">
      <c r="A646" s="64" t="s">
        <v>33</v>
      </c>
      <c r="B646" s="62" t="s">
        <v>244</v>
      </c>
      <c r="C646" s="62" t="s">
        <v>35</v>
      </c>
      <c r="D646" s="62" t="s">
        <v>327</v>
      </c>
      <c r="E646" s="75">
        <v>900</v>
      </c>
      <c r="F646" s="75">
        <v>900</v>
      </c>
      <c r="G646" s="76">
        <v>450.57</v>
      </c>
    </row>
    <row r="647" spans="1:7" ht="12.75" customHeight="1" x14ac:dyDescent="0.25">
      <c r="A647" s="64" t="s">
        <v>33</v>
      </c>
      <c r="B647" s="62" t="s">
        <v>244</v>
      </c>
      <c r="C647" s="62" t="s">
        <v>89</v>
      </c>
      <c r="D647" s="62" t="s">
        <v>327</v>
      </c>
      <c r="E647" s="75">
        <v>800</v>
      </c>
      <c r="F647" s="75">
        <v>0</v>
      </c>
      <c r="G647" s="76">
        <v>0</v>
      </c>
    </row>
    <row r="648" spans="1:7" ht="12.75" customHeight="1" x14ac:dyDescent="0.25">
      <c r="A648" s="64" t="s">
        <v>33</v>
      </c>
      <c r="B648" s="62" t="s">
        <v>326</v>
      </c>
      <c r="C648" s="62" t="s">
        <v>35</v>
      </c>
      <c r="D648" s="62" t="s">
        <v>325</v>
      </c>
      <c r="E648" s="75">
        <v>400</v>
      </c>
      <c r="F648" s="75">
        <v>400</v>
      </c>
      <c r="G648" s="76">
        <v>0</v>
      </c>
    </row>
    <row r="649" spans="1:7" ht="12.75" customHeight="1" x14ac:dyDescent="0.25">
      <c r="A649" s="64" t="s">
        <v>33</v>
      </c>
      <c r="B649" s="62" t="s">
        <v>180</v>
      </c>
      <c r="C649" s="62" t="s">
        <v>112</v>
      </c>
      <c r="D649" s="62" t="s">
        <v>324</v>
      </c>
      <c r="E649" s="75">
        <v>0</v>
      </c>
      <c r="F649" s="75">
        <v>1701</v>
      </c>
      <c r="G649" s="76">
        <v>1700.8</v>
      </c>
    </row>
    <row r="650" spans="1:7" ht="12.75" customHeight="1" x14ac:dyDescent="0.25">
      <c r="A650" s="64" t="s">
        <v>33</v>
      </c>
      <c r="B650" s="62" t="s">
        <v>180</v>
      </c>
      <c r="C650" s="62" t="s">
        <v>35</v>
      </c>
      <c r="D650" s="62" t="s">
        <v>324</v>
      </c>
      <c r="E650" s="75">
        <v>1600</v>
      </c>
      <c r="F650" s="75">
        <v>3500</v>
      </c>
      <c r="G650" s="76">
        <v>3317.75</v>
      </c>
    </row>
    <row r="651" spans="1:7" ht="12.75" customHeight="1" x14ac:dyDescent="0.25">
      <c r="A651" s="64" t="s">
        <v>33</v>
      </c>
      <c r="B651" s="62" t="s">
        <v>180</v>
      </c>
      <c r="C651" s="62" t="s">
        <v>35</v>
      </c>
      <c r="D651" s="62" t="s">
        <v>323</v>
      </c>
      <c r="E651" s="75">
        <v>1100</v>
      </c>
      <c r="F651" s="75">
        <v>1100</v>
      </c>
      <c r="G651" s="76">
        <v>649.29</v>
      </c>
    </row>
    <row r="652" spans="1:7" ht="12.75" customHeight="1" x14ac:dyDescent="0.25">
      <c r="A652" s="64" t="s">
        <v>33</v>
      </c>
      <c r="B652" s="62" t="s">
        <v>231</v>
      </c>
      <c r="C652" s="62" t="s">
        <v>35</v>
      </c>
      <c r="D652" s="62" t="s">
        <v>322</v>
      </c>
      <c r="E652" s="75">
        <v>400</v>
      </c>
      <c r="F652" s="75">
        <v>400</v>
      </c>
      <c r="G652" s="76">
        <v>298.10000000000002</v>
      </c>
    </row>
    <row r="653" spans="1:7" ht="12.75" customHeight="1" x14ac:dyDescent="0.25">
      <c r="A653" s="64" t="s">
        <v>33</v>
      </c>
      <c r="B653" s="62" t="s">
        <v>320</v>
      </c>
      <c r="C653" s="62" t="s">
        <v>112</v>
      </c>
      <c r="D653" s="62" t="s">
        <v>319</v>
      </c>
      <c r="E653" s="75">
        <v>0</v>
      </c>
      <c r="F653" s="75">
        <v>21463</v>
      </c>
      <c r="G653" s="76">
        <v>19177.400000000001</v>
      </c>
    </row>
    <row r="654" spans="1:7" ht="12.75" customHeight="1" x14ac:dyDescent="0.25">
      <c r="A654" s="64" t="s">
        <v>33</v>
      </c>
      <c r="B654" s="62" t="s">
        <v>320</v>
      </c>
      <c r="C654" s="62" t="s">
        <v>35</v>
      </c>
      <c r="D654" s="62" t="s">
        <v>321</v>
      </c>
      <c r="E654" s="75">
        <v>65</v>
      </c>
      <c r="F654" s="75">
        <v>65</v>
      </c>
      <c r="G654" s="76">
        <v>50.05</v>
      </c>
    </row>
    <row r="655" spans="1:7" ht="12.75" customHeight="1" x14ac:dyDescent="0.25">
      <c r="A655" s="64" t="s">
        <v>33</v>
      </c>
      <c r="B655" s="62" t="s">
        <v>320</v>
      </c>
      <c r="C655" s="62" t="s">
        <v>89</v>
      </c>
      <c r="D655" s="62" t="s">
        <v>319</v>
      </c>
      <c r="E655" s="75">
        <v>28000</v>
      </c>
      <c r="F655" s="75">
        <v>25995</v>
      </c>
      <c r="G655" s="76">
        <v>16637.27</v>
      </c>
    </row>
    <row r="656" spans="1:7" ht="12.75" customHeight="1" x14ac:dyDescent="0.25">
      <c r="A656" s="64" t="s">
        <v>33</v>
      </c>
      <c r="B656" s="62" t="s">
        <v>227</v>
      </c>
      <c r="C656" s="62" t="s">
        <v>35</v>
      </c>
      <c r="D656" s="62" t="s">
        <v>317</v>
      </c>
      <c r="E656" s="75">
        <v>18</v>
      </c>
      <c r="F656" s="75">
        <v>418</v>
      </c>
      <c r="G656" s="76">
        <v>417.6</v>
      </c>
    </row>
    <row r="657" spans="1:7" ht="12.75" customHeight="1" x14ac:dyDescent="0.25">
      <c r="A657" s="64" t="s">
        <v>33</v>
      </c>
      <c r="B657" s="62" t="s">
        <v>220</v>
      </c>
      <c r="C657" s="62" t="s">
        <v>35</v>
      </c>
      <c r="D657" s="62" t="s">
        <v>316</v>
      </c>
      <c r="E657" s="75">
        <v>600</v>
      </c>
      <c r="F657" s="75">
        <v>600</v>
      </c>
      <c r="G657" s="76">
        <v>0</v>
      </c>
    </row>
    <row r="658" spans="1:7" ht="12.75" customHeight="1" x14ac:dyDescent="0.25">
      <c r="A658" s="64" t="s">
        <v>33</v>
      </c>
      <c r="B658" s="62" t="s">
        <v>214</v>
      </c>
      <c r="C658" s="62" t="s">
        <v>35</v>
      </c>
      <c r="D658" s="62" t="s">
        <v>315</v>
      </c>
      <c r="E658" s="75">
        <v>100</v>
      </c>
      <c r="F658" s="75">
        <v>360</v>
      </c>
      <c r="G658" s="76">
        <v>360</v>
      </c>
    </row>
    <row r="659" spans="1:7" ht="12.75" customHeight="1" x14ac:dyDescent="0.25">
      <c r="A659" s="64" t="s">
        <v>33</v>
      </c>
      <c r="B659" s="62" t="s">
        <v>204</v>
      </c>
      <c r="C659" s="62" t="s">
        <v>35</v>
      </c>
      <c r="D659" s="62" t="s">
        <v>314</v>
      </c>
      <c r="E659" s="75">
        <v>450</v>
      </c>
      <c r="F659" s="75">
        <v>466</v>
      </c>
      <c r="G659" s="76">
        <v>465.7</v>
      </c>
    </row>
    <row r="660" spans="1:7" ht="12.75" customHeight="1" x14ac:dyDescent="0.25">
      <c r="A660" s="64" t="s">
        <v>33</v>
      </c>
      <c r="B660" s="62" t="s">
        <v>313</v>
      </c>
      <c r="C660" s="62" t="s">
        <v>35</v>
      </c>
      <c r="D660" s="62" t="s">
        <v>312</v>
      </c>
      <c r="E660" s="75">
        <v>100</v>
      </c>
      <c r="F660" s="75">
        <v>100</v>
      </c>
      <c r="G660" s="76">
        <v>0</v>
      </c>
    </row>
    <row r="661" spans="1:7" ht="12.75" customHeight="1" x14ac:dyDescent="0.25">
      <c r="A661" s="64" t="s">
        <v>33</v>
      </c>
      <c r="B661" s="62" t="s">
        <v>391</v>
      </c>
      <c r="C661" s="62" t="s">
        <v>35</v>
      </c>
      <c r="D661" s="62" t="s">
        <v>954</v>
      </c>
      <c r="E661" s="75">
        <v>0</v>
      </c>
      <c r="F661" s="75">
        <v>58</v>
      </c>
      <c r="G661" s="76">
        <v>57.86</v>
      </c>
    </row>
    <row r="662" spans="1:7" ht="12.75" customHeight="1" x14ac:dyDescent="0.25">
      <c r="A662" s="64" t="s">
        <v>33</v>
      </c>
      <c r="B662" s="62" t="s">
        <v>201</v>
      </c>
      <c r="C662" s="62" t="s">
        <v>902</v>
      </c>
      <c r="D662" s="62" t="s">
        <v>311</v>
      </c>
      <c r="E662" s="75">
        <v>0</v>
      </c>
      <c r="F662" s="75">
        <v>2139</v>
      </c>
      <c r="G662" s="76">
        <v>2138.5</v>
      </c>
    </row>
    <row r="663" spans="1:7" ht="12.75" customHeight="1" x14ac:dyDescent="0.25">
      <c r="A663" s="64" t="s">
        <v>33</v>
      </c>
      <c r="B663" s="62" t="s">
        <v>201</v>
      </c>
      <c r="C663" s="62" t="s">
        <v>35</v>
      </c>
      <c r="D663" s="62" t="s">
        <v>311</v>
      </c>
      <c r="E663" s="75">
        <v>20</v>
      </c>
      <c r="F663" s="75">
        <v>143</v>
      </c>
      <c r="G663" s="76">
        <v>143</v>
      </c>
    </row>
    <row r="664" spans="1:7" ht="12.75" customHeight="1" x14ac:dyDescent="0.25">
      <c r="A664" s="64" t="s">
        <v>33</v>
      </c>
      <c r="B664" s="62" t="s">
        <v>201</v>
      </c>
      <c r="C664" s="62" t="s">
        <v>89</v>
      </c>
      <c r="D664" s="62" t="s">
        <v>310</v>
      </c>
      <c r="E664" s="75">
        <v>0</v>
      </c>
      <c r="F664" s="75">
        <v>2210</v>
      </c>
      <c r="G664" s="76">
        <v>2210.46</v>
      </c>
    </row>
    <row r="665" spans="1:7" ht="12.75" customHeight="1" x14ac:dyDescent="0.25">
      <c r="A665" s="64" t="s">
        <v>33</v>
      </c>
      <c r="B665" s="62" t="s">
        <v>198</v>
      </c>
      <c r="C665" s="62" t="s">
        <v>35</v>
      </c>
      <c r="D665" s="62" t="s">
        <v>309</v>
      </c>
      <c r="E665" s="75">
        <v>0</v>
      </c>
      <c r="F665" s="75">
        <v>400</v>
      </c>
      <c r="G665" s="76">
        <v>364.2</v>
      </c>
    </row>
    <row r="666" spans="1:7" ht="12.75" customHeight="1" x14ac:dyDescent="0.25">
      <c r="A666" s="64" t="s">
        <v>33</v>
      </c>
      <c r="B666" s="62" t="s">
        <v>194</v>
      </c>
      <c r="C666" s="62" t="s">
        <v>35</v>
      </c>
      <c r="D666" s="62" t="s">
        <v>308</v>
      </c>
      <c r="E666" s="75">
        <v>350</v>
      </c>
      <c r="F666" s="75">
        <v>415</v>
      </c>
      <c r="G666" s="76">
        <v>414.4</v>
      </c>
    </row>
    <row r="667" spans="1:7" ht="12.75" customHeight="1" x14ac:dyDescent="0.25">
      <c r="A667" s="64" t="s">
        <v>33</v>
      </c>
      <c r="B667" s="62" t="s">
        <v>191</v>
      </c>
      <c r="C667" s="62" t="s">
        <v>35</v>
      </c>
      <c r="D667" s="62" t="s">
        <v>307</v>
      </c>
      <c r="E667" s="75">
        <v>0</v>
      </c>
      <c r="F667" s="75">
        <v>1199</v>
      </c>
      <c r="G667" s="76">
        <v>1199.5</v>
      </c>
    </row>
    <row r="668" spans="1:7" ht="12.75" customHeight="1" x14ac:dyDescent="0.25">
      <c r="A668" s="64" t="s">
        <v>33</v>
      </c>
      <c r="B668" s="62" t="s">
        <v>178</v>
      </c>
      <c r="C668" s="62" t="s">
        <v>35</v>
      </c>
      <c r="D668" s="62" t="s">
        <v>955</v>
      </c>
      <c r="E668" s="75">
        <v>0</v>
      </c>
      <c r="F668" s="75">
        <v>96</v>
      </c>
      <c r="G668" s="76">
        <v>95.9</v>
      </c>
    </row>
    <row r="669" spans="1:7" ht="12.75" customHeight="1" x14ac:dyDescent="0.25">
      <c r="A669" s="64" t="s">
        <v>33</v>
      </c>
      <c r="B669" s="62" t="s">
        <v>185</v>
      </c>
      <c r="C669" s="62" t="s">
        <v>35</v>
      </c>
      <c r="D669" s="62" t="s">
        <v>306</v>
      </c>
      <c r="E669" s="75">
        <v>300</v>
      </c>
      <c r="F669" s="75">
        <v>644</v>
      </c>
      <c r="G669" s="76">
        <v>643.35</v>
      </c>
    </row>
    <row r="670" spans="1:7" ht="12.75" customHeight="1" x14ac:dyDescent="0.25">
      <c r="A670" s="65" t="s">
        <v>153</v>
      </c>
      <c r="B670" s="63" t="s">
        <v>33</v>
      </c>
      <c r="C670" s="63" t="s">
        <v>33</v>
      </c>
      <c r="D670" s="63" t="s">
        <v>152</v>
      </c>
      <c r="E670" s="77">
        <v>107743</v>
      </c>
      <c r="F670" s="77">
        <v>142544</v>
      </c>
      <c r="G670" s="78">
        <v>117119.66</v>
      </c>
    </row>
    <row r="671" spans="1:7" ht="12.75" customHeight="1" x14ac:dyDescent="0.25">
      <c r="A671" s="64" t="s">
        <v>304</v>
      </c>
      <c r="B671" s="62" t="s">
        <v>33</v>
      </c>
      <c r="C671" s="62" t="s">
        <v>33</v>
      </c>
      <c r="D671" s="62" t="s">
        <v>294</v>
      </c>
      <c r="E671" s="75"/>
      <c r="F671" s="75"/>
      <c r="G671" s="76"/>
    </row>
    <row r="672" spans="1:7" ht="12.75" customHeight="1" x14ac:dyDescent="0.25">
      <c r="A672" s="64" t="s">
        <v>33</v>
      </c>
      <c r="B672" s="62" t="s">
        <v>293</v>
      </c>
      <c r="C672" s="62" t="s">
        <v>112</v>
      </c>
      <c r="D672" s="62" t="s">
        <v>303</v>
      </c>
      <c r="E672" s="75">
        <v>0</v>
      </c>
      <c r="F672" s="75">
        <v>1844</v>
      </c>
      <c r="G672" s="76">
        <v>1844.44</v>
      </c>
    </row>
    <row r="673" spans="1:7" ht="12.75" customHeight="1" x14ac:dyDescent="0.25">
      <c r="A673" s="64" t="s">
        <v>33</v>
      </c>
      <c r="B673" s="62" t="s">
        <v>293</v>
      </c>
      <c r="C673" s="62" t="s">
        <v>35</v>
      </c>
      <c r="D673" s="62" t="s">
        <v>303</v>
      </c>
      <c r="E673" s="75">
        <v>5000</v>
      </c>
      <c r="F673" s="75">
        <v>5000</v>
      </c>
      <c r="G673" s="76">
        <v>321.95</v>
      </c>
    </row>
    <row r="674" spans="1:7" ht="12.75" customHeight="1" x14ac:dyDescent="0.25">
      <c r="A674" s="64" t="s">
        <v>33</v>
      </c>
      <c r="B674" s="62" t="s">
        <v>285</v>
      </c>
      <c r="C674" s="62" t="s">
        <v>112</v>
      </c>
      <c r="D674" s="62" t="s">
        <v>302</v>
      </c>
      <c r="E674" s="75">
        <v>0</v>
      </c>
      <c r="F674" s="75">
        <v>203</v>
      </c>
      <c r="G674" s="76">
        <v>203</v>
      </c>
    </row>
    <row r="675" spans="1:7" ht="12.75" customHeight="1" x14ac:dyDescent="0.25">
      <c r="A675" s="64" t="s">
        <v>33</v>
      </c>
      <c r="B675" s="62" t="s">
        <v>285</v>
      </c>
      <c r="C675" s="62" t="s">
        <v>35</v>
      </c>
      <c r="D675" s="62" t="s">
        <v>302</v>
      </c>
      <c r="E675" s="75">
        <v>500</v>
      </c>
      <c r="F675" s="75">
        <v>500</v>
      </c>
      <c r="G675" s="76">
        <v>35.200000000000003</v>
      </c>
    </row>
    <row r="676" spans="1:7" ht="12.75" customHeight="1" x14ac:dyDescent="0.25">
      <c r="A676" s="64" t="s">
        <v>33</v>
      </c>
      <c r="B676" s="62" t="s">
        <v>281</v>
      </c>
      <c r="C676" s="62" t="s">
        <v>112</v>
      </c>
      <c r="D676" s="62" t="s">
        <v>301</v>
      </c>
      <c r="E676" s="75">
        <v>0</v>
      </c>
      <c r="F676" s="75">
        <v>26</v>
      </c>
      <c r="G676" s="76">
        <v>26</v>
      </c>
    </row>
    <row r="677" spans="1:7" ht="12.75" customHeight="1" x14ac:dyDescent="0.25">
      <c r="A677" s="64" t="s">
        <v>33</v>
      </c>
      <c r="B677" s="62" t="s">
        <v>281</v>
      </c>
      <c r="C677" s="62" t="s">
        <v>35</v>
      </c>
      <c r="D677" s="62" t="s">
        <v>301</v>
      </c>
      <c r="E677" s="75">
        <v>70</v>
      </c>
      <c r="F677" s="75">
        <v>70</v>
      </c>
      <c r="G677" s="76">
        <v>4.3</v>
      </c>
    </row>
    <row r="678" spans="1:7" ht="12.75" customHeight="1" x14ac:dyDescent="0.25">
      <c r="A678" s="64" t="s">
        <v>33</v>
      </c>
      <c r="B678" s="62" t="s">
        <v>278</v>
      </c>
      <c r="C678" s="62" t="s">
        <v>112</v>
      </c>
      <c r="D678" s="62" t="s">
        <v>300</v>
      </c>
      <c r="E678" s="75">
        <v>0</v>
      </c>
      <c r="F678" s="75">
        <v>258</v>
      </c>
      <c r="G678" s="76">
        <v>258</v>
      </c>
    </row>
    <row r="679" spans="1:7" ht="12.75" customHeight="1" x14ac:dyDescent="0.25">
      <c r="A679" s="64" t="s">
        <v>33</v>
      </c>
      <c r="B679" s="62" t="s">
        <v>278</v>
      </c>
      <c r="C679" s="62" t="s">
        <v>35</v>
      </c>
      <c r="D679" s="62" t="s">
        <v>300</v>
      </c>
      <c r="E679" s="75">
        <v>700</v>
      </c>
      <c r="F679" s="75">
        <v>700</v>
      </c>
      <c r="G679" s="76">
        <v>45.21</v>
      </c>
    </row>
    <row r="680" spans="1:7" ht="12.75" customHeight="1" x14ac:dyDescent="0.25">
      <c r="A680" s="64" t="s">
        <v>33</v>
      </c>
      <c r="B680" s="62" t="s">
        <v>275</v>
      </c>
      <c r="C680" s="62" t="s">
        <v>112</v>
      </c>
      <c r="D680" s="62" t="s">
        <v>299</v>
      </c>
      <c r="E680" s="75">
        <v>0</v>
      </c>
      <c r="F680" s="75">
        <v>15</v>
      </c>
      <c r="G680" s="76">
        <v>15</v>
      </c>
    </row>
    <row r="681" spans="1:7" ht="12.75" customHeight="1" x14ac:dyDescent="0.25">
      <c r="A681" s="64" t="s">
        <v>33</v>
      </c>
      <c r="B681" s="62" t="s">
        <v>275</v>
      </c>
      <c r="C681" s="62" t="s">
        <v>35</v>
      </c>
      <c r="D681" s="62" t="s">
        <v>299</v>
      </c>
      <c r="E681" s="75">
        <v>40</v>
      </c>
      <c r="F681" s="75">
        <v>78</v>
      </c>
      <c r="G681" s="76">
        <v>2.2799999999999998</v>
      </c>
    </row>
    <row r="682" spans="1:7" ht="12.75" customHeight="1" x14ac:dyDescent="0.25">
      <c r="A682" s="64" t="s">
        <v>33</v>
      </c>
      <c r="B682" s="62" t="s">
        <v>270</v>
      </c>
      <c r="C682" s="62" t="s">
        <v>112</v>
      </c>
      <c r="D682" s="62" t="s">
        <v>298</v>
      </c>
      <c r="E682" s="75">
        <v>0</v>
      </c>
      <c r="F682" s="75">
        <v>9</v>
      </c>
      <c r="G682" s="76">
        <v>9</v>
      </c>
    </row>
    <row r="683" spans="1:7" ht="12.75" customHeight="1" x14ac:dyDescent="0.25">
      <c r="A683" s="64" t="s">
        <v>33</v>
      </c>
      <c r="B683" s="62" t="s">
        <v>270</v>
      </c>
      <c r="C683" s="62" t="s">
        <v>35</v>
      </c>
      <c r="D683" s="62" t="s">
        <v>298</v>
      </c>
      <c r="E683" s="75">
        <v>0</v>
      </c>
      <c r="F683" s="75">
        <v>2</v>
      </c>
      <c r="G683" s="76">
        <v>1.8</v>
      </c>
    </row>
    <row r="684" spans="1:7" ht="12.75" customHeight="1" x14ac:dyDescent="0.25">
      <c r="A684" s="64" t="s">
        <v>33</v>
      </c>
      <c r="B684" s="62" t="s">
        <v>266</v>
      </c>
      <c r="C684" s="62" t="s">
        <v>112</v>
      </c>
      <c r="D684" s="62" t="s">
        <v>297</v>
      </c>
      <c r="E684" s="75">
        <v>0</v>
      </c>
      <c r="F684" s="75">
        <v>87</v>
      </c>
      <c r="G684" s="76">
        <v>87</v>
      </c>
    </row>
    <row r="685" spans="1:7" ht="12.75" customHeight="1" x14ac:dyDescent="0.25">
      <c r="A685" s="64" t="s">
        <v>33</v>
      </c>
      <c r="B685" s="62" t="s">
        <v>266</v>
      </c>
      <c r="C685" s="62" t="s">
        <v>35</v>
      </c>
      <c r="D685" s="62" t="s">
        <v>297</v>
      </c>
      <c r="E685" s="75">
        <v>238</v>
      </c>
      <c r="F685" s="75">
        <v>238</v>
      </c>
      <c r="G685" s="76">
        <v>15.84</v>
      </c>
    </row>
    <row r="686" spans="1:7" ht="12.75" customHeight="1" x14ac:dyDescent="0.25">
      <c r="A686" s="64" t="s">
        <v>33</v>
      </c>
      <c r="B686" s="62" t="s">
        <v>194</v>
      </c>
      <c r="C686" s="62" t="s">
        <v>35</v>
      </c>
      <c r="D686" s="62" t="s">
        <v>296</v>
      </c>
      <c r="E686" s="75">
        <v>45</v>
      </c>
      <c r="F686" s="75">
        <v>45</v>
      </c>
      <c r="G686" s="76">
        <v>20.22</v>
      </c>
    </row>
    <row r="687" spans="1:7" ht="12.75" customHeight="1" x14ac:dyDescent="0.25">
      <c r="A687" s="65" t="s">
        <v>295</v>
      </c>
      <c r="B687" s="63" t="s">
        <v>33</v>
      </c>
      <c r="C687" s="63" t="s">
        <v>33</v>
      </c>
      <c r="D687" s="63" t="s">
        <v>294</v>
      </c>
      <c r="E687" s="77">
        <v>6593</v>
      </c>
      <c r="F687" s="77">
        <v>9075</v>
      </c>
      <c r="G687" s="78">
        <v>2889.24</v>
      </c>
    </row>
    <row r="688" spans="1:7" ht="12.75" customHeight="1" x14ac:dyDescent="0.25">
      <c r="A688" s="64" t="s">
        <v>151</v>
      </c>
      <c r="B688" s="62" t="s">
        <v>33</v>
      </c>
      <c r="C688" s="62" t="s">
        <v>33</v>
      </c>
      <c r="D688" s="62" t="s">
        <v>148</v>
      </c>
      <c r="E688" s="75"/>
      <c r="F688" s="75"/>
      <c r="G688" s="76"/>
    </row>
    <row r="689" spans="1:7" ht="12.75" customHeight="1" x14ac:dyDescent="0.25">
      <c r="A689" s="64" t="s">
        <v>33</v>
      </c>
      <c r="B689" s="62" t="s">
        <v>293</v>
      </c>
      <c r="C689" s="62" t="s">
        <v>112</v>
      </c>
      <c r="D689" s="62" t="s">
        <v>292</v>
      </c>
      <c r="E689" s="75">
        <v>184530</v>
      </c>
      <c r="F689" s="75">
        <v>135620</v>
      </c>
      <c r="G689" s="76">
        <v>135620</v>
      </c>
    </row>
    <row r="690" spans="1:7" ht="12.75" customHeight="1" x14ac:dyDescent="0.25">
      <c r="A690" s="64" t="s">
        <v>33</v>
      </c>
      <c r="B690" s="62" t="s">
        <v>293</v>
      </c>
      <c r="C690" s="62" t="s">
        <v>112</v>
      </c>
      <c r="D690" s="62" t="s">
        <v>956</v>
      </c>
      <c r="E690" s="75">
        <v>0</v>
      </c>
      <c r="F690" s="75">
        <v>10934</v>
      </c>
      <c r="G690" s="76">
        <v>10934</v>
      </c>
    </row>
    <row r="691" spans="1:7" ht="12.75" customHeight="1" x14ac:dyDescent="0.25">
      <c r="A691" s="64" t="s">
        <v>33</v>
      </c>
      <c r="B691" s="62" t="s">
        <v>293</v>
      </c>
      <c r="C691" s="62" t="s">
        <v>35</v>
      </c>
      <c r="D691" s="62" t="s">
        <v>292</v>
      </c>
      <c r="E691" s="75">
        <v>0</v>
      </c>
      <c r="F691" s="75">
        <v>38733</v>
      </c>
      <c r="G691" s="76">
        <v>38136.94</v>
      </c>
    </row>
    <row r="692" spans="1:7" ht="12.75" customHeight="1" x14ac:dyDescent="0.25">
      <c r="A692" s="64" t="s">
        <v>33</v>
      </c>
      <c r="B692" s="62" t="s">
        <v>291</v>
      </c>
      <c r="C692" s="62" t="s">
        <v>112</v>
      </c>
      <c r="D692" s="62" t="s">
        <v>290</v>
      </c>
      <c r="E692" s="75">
        <v>28074</v>
      </c>
      <c r="F692" s="75">
        <v>20085</v>
      </c>
      <c r="G692" s="76">
        <v>20084.599999999999</v>
      </c>
    </row>
    <row r="693" spans="1:7" ht="12.75" customHeight="1" x14ac:dyDescent="0.25">
      <c r="A693" s="64" t="s">
        <v>33</v>
      </c>
      <c r="B693" s="62" t="s">
        <v>291</v>
      </c>
      <c r="C693" s="62" t="s">
        <v>35</v>
      </c>
      <c r="D693" s="62" t="s">
        <v>290</v>
      </c>
      <c r="E693" s="75">
        <v>0</v>
      </c>
      <c r="F693" s="75">
        <v>1069</v>
      </c>
      <c r="G693" s="76">
        <v>1068.9000000000001</v>
      </c>
    </row>
    <row r="694" spans="1:7" ht="12.75" customHeight="1" x14ac:dyDescent="0.25">
      <c r="A694" s="64" t="s">
        <v>33</v>
      </c>
      <c r="B694" s="62" t="s">
        <v>288</v>
      </c>
      <c r="C694" s="62" t="s">
        <v>112</v>
      </c>
      <c r="D694" s="62" t="s">
        <v>289</v>
      </c>
      <c r="E694" s="75">
        <v>4536</v>
      </c>
      <c r="F694" s="75">
        <v>0</v>
      </c>
      <c r="G694" s="76">
        <v>0</v>
      </c>
    </row>
    <row r="695" spans="1:7" ht="12.75" customHeight="1" x14ac:dyDescent="0.25">
      <c r="A695" s="64" t="s">
        <v>33</v>
      </c>
      <c r="B695" s="62" t="s">
        <v>288</v>
      </c>
      <c r="C695" s="62" t="s">
        <v>35</v>
      </c>
      <c r="D695" s="62" t="s">
        <v>289</v>
      </c>
      <c r="E695" s="75">
        <v>51144</v>
      </c>
      <c r="F695" s="75">
        <v>44541</v>
      </c>
      <c r="G695" s="76">
        <v>44535.35</v>
      </c>
    </row>
    <row r="696" spans="1:7" ht="12.75" customHeight="1" x14ac:dyDescent="0.25">
      <c r="A696" s="64" t="s">
        <v>33</v>
      </c>
      <c r="B696" s="62" t="s">
        <v>287</v>
      </c>
      <c r="C696" s="62" t="s">
        <v>35</v>
      </c>
      <c r="D696" s="62" t="s">
        <v>286</v>
      </c>
      <c r="E696" s="75">
        <v>6000</v>
      </c>
      <c r="F696" s="75">
        <v>11347</v>
      </c>
      <c r="G696" s="76">
        <v>11346.96</v>
      </c>
    </row>
    <row r="697" spans="1:7" ht="12.75" customHeight="1" x14ac:dyDescent="0.25">
      <c r="A697" s="64" t="s">
        <v>33</v>
      </c>
      <c r="B697" s="62" t="s">
        <v>285</v>
      </c>
      <c r="C697" s="62" t="s">
        <v>112</v>
      </c>
      <c r="D697" s="62" t="s">
        <v>284</v>
      </c>
      <c r="E697" s="75">
        <v>0</v>
      </c>
      <c r="F697" s="75">
        <v>9271</v>
      </c>
      <c r="G697" s="76">
        <v>9271.6200000000008</v>
      </c>
    </row>
    <row r="698" spans="1:7" ht="12.75" customHeight="1" x14ac:dyDescent="0.25">
      <c r="A698" s="64" t="s">
        <v>33</v>
      </c>
      <c r="B698" s="62" t="s">
        <v>285</v>
      </c>
      <c r="C698" s="62" t="s">
        <v>35</v>
      </c>
      <c r="D698" s="62" t="s">
        <v>284</v>
      </c>
      <c r="E698" s="75">
        <v>14742</v>
      </c>
      <c r="F698" s="75">
        <v>6883</v>
      </c>
      <c r="G698" s="76">
        <v>6882.71</v>
      </c>
    </row>
    <row r="699" spans="1:7" ht="12.75" customHeight="1" x14ac:dyDescent="0.25">
      <c r="A699" s="64" t="s">
        <v>33</v>
      </c>
      <c r="B699" s="62" t="s">
        <v>283</v>
      </c>
      <c r="C699" s="62" t="s">
        <v>112</v>
      </c>
      <c r="D699" s="62" t="s">
        <v>282</v>
      </c>
      <c r="E699" s="75">
        <v>0</v>
      </c>
      <c r="F699" s="75">
        <v>7856</v>
      </c>
      <c r="G699" s="76">
        <v>7855.62</v>
      </c>
    </row>
    <row r="700" spans="1:7" ht="12.75" customHeight="1" x14ac:dyDescent="0.25">
      <c r="A700" s="64" t="s">
        <v>33</v>
      </c>
      <c r="B700" s="62" t="s">
        <v>283</v>
      </c>
      <c r="C700" s="62" t="s">
        <v>35</v>
      </c>
      <c r="D700" s="62" t="s">
        <v>282</v>
      </c>
      <c r="E700" s="75">
        <v>12853</v>
      </c>
      <c r="F700" s="75">
        <v>12853</v>
      </c>
      <c r="G700" s="76">
        <v>3521.69</v>
      </c>
    </row>
    <row r="701" spans="1:7" ht="12.75" customHeight="1" x14ac:dyDescent="0.25">
      <c r="A701" s="64" t="s">
        <v>33</v>
      </c>
      <c r="B701" s="62" t="s">
        <v>281</v>
      </c>
      <c r="C701" s="62" t="s">
        <v>112</v>
      </c>
      <c r="D701" s="62" t="s">
        <v>280</v>
      </c>
      <c r="E701" s="75">
        <v>0</v>
      </c>
      <c r="F701" s="75">
        <v>2180</v>
      </c>
      <c r="G701" s="76">
        <v>2179.86</v>
      </c>
    </row>
    <row r="702" spans="1:7" ht="12.75" customHeight="1" x14ac:dyDescent="0.25">
      <c r="A702" s="64" t="s">
        <v>33</v>
      </c>
      <c r="B702" s="62" t="s">
        <v>281</v>
      </c>
      <c r="C702" s="62" t="s">
        <v>35</v>
      </c>
      <c r="D702" s="62" t="s">
        <v>280</v>
      </c>
      <c r="E702" s="75">
        <v>3649</v>
      </c>
      <c r="F702" s="75">
        <v>1709</v>
      </c>
      <c r="G702" s="76">
        <v>1483.39</v>
      </c>
    </row>
    <row r="703" spans="1:7" ht="12.75" customHeight="1" x14ac:dyDescent="0.25">
      <c r="A703" s="64" t="s">
        <v>33</v>
      </c>
      <c r="B703" s="62" t="s">
        <v>278</v>
      </c>
      <c r="C703" s="62" t="s">
        <v>112</v>
      </c>
      <c r="D703" s="62" t="s">
        <v>279</v>
      </c>
      <c r="E703" s="75">
        <v>0</v>
      </c>
      <c r="F703" s="75">
        <v>21799</v>
      </c>
      <c r="G703" s="76">
        <v>21798.639999999999</v>
      </c>
    </row>
    <row r="704" spans="1:7" ht="12.75" customHeight="1" x14ac:dyDescent="0.25">
      <c r="A704" s="64" t="s">
        <v>33</v>
      </c>
      <c r="B704" s="62" t="s">
        <v>278</v>
      </c>
      <c r="C704" s="62" t="s">
        <v>35</v>
      </c>
      <c r="D704" s="62" t="s">
        <v>279</v>
      </c>
      <c r="E704" s="75">
        <v>38400</v>
      </c>
      <c r="F704" s="75">
        <v>18400</v>
      </c>
      <c r="G704" s="76">
        <v>14842.27</v>
      </c>
    </row>
    <row r="705" spans="1:7" ht="12.75" customHeight="1" x14ac:dyDescent="0.25">
      <c r="A705" s="64" t="s">
        <v>33</v>
      </c>
      <c r="B705" s="62" t="s">
        <v>278</v>
      </c>
      <c r="C705" s="62" t="s">
        <v>35</v>
      </c>
      <c r="D705" s="62" t="s">
        <v>277</v>
      </c>
      <c r="E705" s="75">
        <v>131</v>
      </c>
      <c r="F705" s="75">
        <v>184</v>
      </c>
      <c r="G705" s="76">
        <v>182.69</v>
      </c>
    </row>
    <row r="706" spans="1:7" ht="12.75" customHeight="1" x14ac:dyDescent="0.25">
      <c r="A706" s="64" t="s">
        <v>33</v>
      </c>
      <c r="B706" s="62" t="s">
        <v>275</v>
      </c>
      <c r="C706" s="62" t="s">
        <v>112</v>
      </c>
      <c r="D706" s="62" t="s">
        <v>276</v>
      </c>
      <c r="E706" s="75">
        <v>0</v>
      </c>
      <c r="F706" s="75">
        <v>1246</v>
      </c>
      <c r="G706" s="76">
        <v>1245.6400000000001</v>
      </c>
    </row>
    <row r="707" spans="1:7" ht="12.75" customHeight="1" x14ac:dyDescent="0.25">
      <c r="A707" s="64" t="s">
        <v>33</v>
      </c>
      <c r="B707" s="62" t="s">
        <v>275</v>
      </c>
      <c r="C707" s="62" t="s">
        <v>35</v>
      </c>
      <c r="D707" s="62" t="s">
        <v>276</v>
      </c>
      <c r="E707" s="75">
        <v>2194</v>
      </c>
      <c r="F707" s="75">
        <v>2194</v>
      </c>
      <c r="G707" s="76">
        <v>847.3</v>
      </c>
    </row>
    <row r="708" spans="1:7" ht="12.75" customHeight="1" x14ac:dyDescent="0.25">
      <c r="A708" s="64" t="s">
        <v>33</v>
      </c>
      <c r="B708" s="62" t="s">
        <v>275</v>
      </c>
      <c r="C708" s="62" t="s">
        <v>35</v>
      </c>
      <c r="D708" s="62" t="s">
        <v>274</v>
      </c>
      <c r="E708" s="75">
        <v>7</v>
      </c>
      <c r="F708" s="75">
        <v>11</v>
      </c>
      <c r="G708" s="76">
        <v>10.39</v>
      </c>
    </row>
    <row r="709" spans="1:7" ht="12.75" customHeight="1" x14ac:dyDescent="0.25">
      <c r="A709" s="64" t="s">
        <v>33</v>
      </c>
      <c r="B709" s="62" t="s">
        <v>273</v>
      </c>
      <c r="C709" s="62" t="s">
        <v>112</v>
      </c>
      <c r="D709" s="62" t="s">
        <v>272</v>
      </c>
      <c r="E709" s="75">
        <v>0</v>
      </c>
      <c r="F709" s="75">
        <v>4671</v>
      </c>
      <c r="G709" s="76">
        <v>4671.1400000000003</v>
      </c>
    </row>
    <row r="710" spans="1:7" ht="12.75" customHeight="1" x14ac:dyDescent="0.25">
      <c r="A710" s="64" t="s">
        <v>33</v>
      </c>
      <c r="B710" s="62" t="s">
        <v>273</v>
      </c>
      <c r="C710" s="62" t="s">
        <v>35</v>
      </c>
      <c r="D710" s="62" t="s">
        <v>272</v>
      </c>
      <c r="E710" s="75">
        <v>8229</v>
      </c>
      <c r="F710" s="75">
        <v>3229</v>
      </c>
      <c r="G710" s="76">
        <v>3167.94</v>
      </c>
    </row>
    <row r="711" spans="1:7" ht="12.75" customHeight="1" x14ac:dyDescent="0.25">
      <c r="A711" s="64" t="s">
        <v>33</v>
      </c>
      <c r="B711" s="62" t="s">
        <v>270</v>
      </c>
      <c r="C711" s="62" t="s">
        <v>112</v>
      </c>
      <c r="D711" s="62" t="s">
        <v>271</v>
      </c>
      <c r="E711" s="75">
        <v>0</v>
      </c>
      <c r="F711" s="75">
        <v>778</v>
      </c>
      <c r="G711" s="76">
        <v>778.46</v>
      </c>
    </row>
    <row r="712" spans="1:7" ht="12.75" customHeight="1" x14ac:dyDescent="0.25">
      <c r="A712" s="64" t="s">
        <v>33</v>
      </c>
      <c r="B712" s="62" t="s">
        <v>270</v>
      </c>
      <c r="C712" s="62" t="s">
        <v>112</v>
      </c>
      <c r="D712" s="62" t="s">
        <v>269</v>
      </c>
      <c r="E712" s="75">
        <v>0</v>
      </c>
      <c r="F712" s="75">
        <v>778</v>
      </c>
      <c r="G712" s="76">
        <v>778.46</v>
      </c>
    </row>
    <row r="713" spans="1:7" ht="12.75" customHeight="1" x14ac:dyDescent="0.25">
      <c r="A713" s="64" t="s">
        <v>33</v>
      </c>
      <c r="B713" s="62" t="s">
        <v>270</v>
      </c>
      <c r="C713" s="62" t="s">
        <v>35</v>
      </c>
      <c r="D713" s="62" t="s">
        <v>271</v>
      </c>
      <c r="E713" s="75">
        <v>1371</v>
      </c>
      <c r="F713" s="75">
        <v>1371</v>
      </c>
      <c r="G713" s="76">
        <v>459.54</v>
      </c>
    </row>
    <row r="714" spans="1:7" ht="12.75" customHeight="1" x14ac:dyDescent="0.25">
      <c r="A714" s="64" t="s">
        <v>33</v>
      </c>
      <c r="B714" s="62" t="s">
        <v>270</v>
      </c>
      <c r="C714" s="62" t="s">
        <v>35</v>
      </c>
      <c r="D714" s="62" t="s">
        <v>269</v>
      </c>
      <c r="E714" s="75">
        <v>1371</v>
      </c>
      <c r="F714" s="75">
        <v>1371</v>
      </c>
      <c r="G714" s="76">
        <v>529.21</v>
      </c>
    </row>
    <row r="715" spans="1:7" ht="12.75" customHeight="1" x14ac:dyDescent="0.25">
      <c r="A715" s="64" t="s">
        <v>33</v>
      </c>
      <c r="B715" s="62" t="s">
        <v>266</v>
      </c>
      <c r="C715" s="62" t="s">
        <v>112</v>
      </c>
      <c r="D715" s="62" t="s">
        <v>268</v>
      </c>
      <c r="E715" s="75">
        <v>0</v>
      </c>
      <c r="F715" s="75">
        <v>7396</v>
      </c>
      <c r="G715" s="76">
        <v>7395.96</v>
      </c>
    </row>
    <row r="716" spans="1:7" ht="12.75" customHeight="1" x14ac:dyDescent="0.25">
      <c r="A716" s="64" t="s">
        <v>33</v>
      </c>
      <c r="B716" s="62" t="s">
        <v>266</v>
      </c>
      <c r="C716" s="62" t="s">
        <v>35</v>
      </c>
      <c r="D716" s="62" t="s">
        <v>267</v>
      </c>
      <c r="E716" s="75">
        <v>13028</v>
      </c>
      <c r="F716" s="75">
        <v>7028</v>
      </c>
      <c r="G716" s="76">
        <v>5035.09</v>
      </c>
    </row>
    <row r="717" spans="1:7" ht="12.75" customHeight="1" x14ac:dyDescent="0.25">
      <c r="A717" s="64" t="s">
        <v>33</v>
      </c>
      <c r="B717" s="62" t="s">
        <v>266</v>
      </c>
      <c r="C717" s="62" t="s">
        <v>35</v>
      </c>
      <c r="D717" s="62" t="s">
        <v>265</v>
      </c>
      <c r="E717" s="75">
        <v>44</v>
      </c>
      <c r="F717" s="75">
        <v>62</v>
      </c>
      <c r="G717" s="76">
        <v>61.92</v>
      </c>
    </row>
    <row r="718" spans="1:7" ht="12.75" customHeight="1" x14ac:dyDescent="0.25">
      <c r="A718" s="64" t="s">
        <v>33</v>
      </c>
      <c r="B718" s="62" t="s">
        <v>264</v>
      </c>
      <c r="C718" s="62" t="s">
        <v>35</v>
      </c>
      <c r="D718" s="62" t="s">
        <v>263</v>
      </c>
      <c r="E718" s="75">
        <v>250</v>
      </c>
      <c r="F718" s="75">
        <v>0</v>
      </c>
      <c r="G718" s="76">
        <v>0</v>
      </c>
    </row>
    <row r="719" spans="1:7" ht="12.75" customHeight="1" x14ac:dyDescent="0.25">
      <c r="A719" s="64" t="s">
        <v>33</v>
      </c>
      <c r="B719" s="62" t="s">
        <v>260</v>
      </c>
      <c r="C719" s="62" t="s">
        <v>35</v>
      </c>
      <c r="D719" s="62" t="s">
        <v>262</v>
      </c>
      <c r="E719" s="75">
        <v>11000</v>
      </c>
      <c r="F719" s="75">
        <v>11000</v>
      </c>
      <c r="G719" s="76">
        <v>9568.3700000000008</v>
      </c>
    </row>
    <row r="720" spans="1:7" ht="12.75" customHeight="1" x14ac:dyDescent="0.25">
      <c r="A720" s="64" t="s">
        <v>33</v>
      </c>
      <c r="B720" s="62" t="s">
        <v>260</v>
      </c>
      <c r="C720" s="62" t="s">
        <v>35</v>
      </c>
      <c r="D720" s="62" t="s">
        <v>261</v>
      </c>
      <c r="E720" s="75">
        <v>7500</v>
      </c>
      <c r="F720" s="75">
        <v>5500</v>
      </c>
      <c r="G720" s="76">
        <v>5486.71</v>
      </c>
    </row>
    <row r="721" spans="1:7" ht="12.75" customHeight="1" x14ac:dyDescent="0.25">
      <c r="A721" s="64" t="s">
        <v>33</v>
      </c>
      <c r="B721" s="62" t="s">
        <v>260</v>
      </c>
      <c r="C721" s="62" t="s">
        <v>35</v>
      </c>
      <c r="D721" s="62" t="s">
        <v>259</v>
      </c>
      <c r="E721" s="75">
        <v>2100</v>
      </c>
      <c r="F721" s="75">
        <v>2100</v>
      </c>
      <c r="G721" s="76">
        <v>1667.3</v>
      </c>
    </row>
    <row r="722" spans="1:7" ht="12.75" customHeight="1" x14ac:dyDescent="0.25">
      <c r="A722" s="64" t="s">
        <v>33</v>
      </c>
      <c r="B722" s="62" t="s">
        <v>257</v>
      </c>
      <c r="C722" s="62" t="s">
        <v>35</v>
      </c>
      <c r="D722" s="62" t="s">
        <v>258</v>
      </c>
      <c r="E722" s="75">
        <v>3000</v>
      </c>
      <c r="F722" s="75">
        <v>3115</v>
      </c>
      <c r="G722" s="76">
        <v>3115.08</v>
      </c>
    </row>
    <row r="723" spans="1:7" ht="12.75" customHeight="1" x14ac:dyDescent="0.25">
      <c r="A723" s="64" t="s">
        <v>33</v>
      </c>
      <c r="B723" s="62" t="s">
        <v>257</v>
      </c>
      <c r="C723" s="62" t="s">
        <v>35</v>
      </c>
      <c r="D723" s="62" t="s">
        <v>256</v>
      </c>
      <c r="E723" s="75">
        <v>100</v>
      </c>
      <c r="F723" s="75">
        <v>100</v>
      </c>
      <c r="G723" s="76">
        <v>61.17</v>
      </c>
    </row>
    <row r="724" spans="1:7" ht="12.75" customHeight="1" x14ac:dyDescent="0.25">
      <c r="A724" s="64" t="s">
        <v>33</v>
      </c>
      <c r="B724" s="62" t="s">
        <v>254</v>
      </c>
      <c r="C724" s="62" t="s">
        <v>35</v>
      </c>
      <c r="D724" s="62" t="s">
        <v>255</v>
      </c>
      <c r="E724" s="75">
        <v>50</v>
      </c>
      <c r="F724" s="75">
        <v>50</v>
      </c>
      <c r="G724" s="76">
        <v>14.3</v>
      </c>
    </row>
    <row r="725" spans="1:7" ht="12.75" customHeight="1" x14ac:dyDescent="0.25">
      <c r="A725" s="64" t="s">
        <v>33</v>
      </c>
      <c r="B725" s="62" t="s">
        <v>254</v>
      </c>
      <c r="C725" s="62" t="s">
        <v>35</v>
      </c>
      <c r="D725" s="62" t="s">
        <v>253</v>
      </c>
      <c r="E725" s="75">
        <v>2</v>
      </c>
      <c r="F725" s="75">
        <v>2</v>
      </c>
      <c r="G725" s="76">
        <v>0</v>
      </c>
    </row>
    <row r="726" spans="1:7" ht="12.75" customHeight="1" x14ac:dyDescent="0.25">
      <c r="A726" s="64" t="s">
        <v>33</v>
      </c>
      <c r="B726" s="62" t="s">
        <v>252</v>
      </c>
      <c r="C726" s="62" t="s">
        <v>35</v>
      </c>
      <c r="D726" s="62" t="s">
        <v>251</v>
      </c>
      <c r="E726" s="75">
        <v>175</v>
      </c>
      <c r="F726" s="75">
        <v>175</v>
      </c>
      <c r="G726" s="76">
        <v>172.51</v>
      </c>
    </row>
    <row r="727" spans="1:7" ht="12.75" customHeight="1" x14ac:dyDescent="0.25">
      <c r="A727" s="64" t="s">
        <v>33</v>
      </c>
      <c r="B727" s="62" t="s">
        <v>250</v>
      </c>
      <c r="C727" s="62" t="s">
        <v>35</v>
      </c>
      <c r="D727" s="62" t="s">
        <v>249</v>
      </c>
      <c r="E727" s="75">
        <v>200</v>
      </c>
      <c r="F727" s="75">
        <v>200</v>
      </c>
      <c r="G727" s="76">
        <v>107.99</v>
      </c>
    </row>
    <row r="728" spans="1:7" ht="12.75" customHeight="1" x14ac:dyDescent="0.25">
      <c r="A728" s="64" t="s">
        <v>33</v>
      </c>
      <c r="B728" s="62" t="s">
        <v>246</v>
      </c>
      <c r="C728" s="62" t="s">
        <v>35</v>
      </c>
      <c r="D728" s="62" t="s">
        <v>248</v>
      </c>
      <c r="E728" s="75">
        <v>1000</v>
      </c>
      <c r="F728" s="75">
        <v>1827</v>
      </c>
      <c r="G728" s="76">
        <v>1821</v>
      </c>
    </row>
    <row r="729" spans="1:7" ht="12.75" customHeight="1" x14ac:dyDescent="0.25">
      <c r="A729" s="64" t="s">
        <v>33</v>
      </c>
      <c r="B729" s="62" t="s">
        <v>246</v>
      </c>
      <c r="C729" s="62" t="s">
        <v>35</v>
      </c>
      <c r="D729" s="62" t="s">
        <v>247</v>
      </c>
      <c r="E729" s="75">
        <v>500</v>
      </c>
      <c r="F729" s="75">
        <v>0</v>
      </c>
      <c r="G729" s="76">
        <v>0</v>
      </c>
    </row>
    <row r="730" spans="1:7" ht="12.75" customHeight="1" x14ac:dyDescent="0.25">
      <c r="A730" s="64" t="s">
        <v>33</v>
      </c>
      <c r="B730" s="62" t="s">
        <v>244</v>
      </c>
      <c r="C730" s="62" t="s">
        <v>35</v>
      </c>
      <c r="D730" s="62" t="s">
        <v>243</v>
      </c>
      <c r="E730" s="75">
        <v>1000</v>
      </c>
      <c r="F730" s="75">
        <v>314</v>
      </c>
      <c r="G730" s="76">
        <v>314.44</v>
      </c>
    </row>
    <row r="731" spans="1:7" ht="12.75" customHeight="1" x14ac:dyDescent="0.25">
      <c r="A731" s="64" t="s">
        <v>33</v>
      </c>
      <c r="B731" s="62" t="s">
        <v>180</v>
      </c>
      <c r="C731" s="62" t="s">
        <v>35</v>
      </c>
      <c r="D731" s="62" t="s">
        <v>242</v>
      </c>
      <c r="E731" s="75">
        <v>4000</v>
      </c>
      <c r="F731" s="75">
        <v>6810</v>
      </c>
      <c r="G731" s="76">
        <v>5380.38</v>
      </c>
    </row>
    <row r="732" spans="1:7" ht="12.75" customHeight="1" x14ac:dyDescent="0.25">
      <c r="A732" s="64" t="s">
        <v>33</v>
      </c>
      <c r="B732" s="62" t="s">
        <v>180</v>
      </c>
      <c r="C732" s="62" t="s">
        <v>35</v>
      </c>
      <c r="D732" s="62" t="s">
        <v>241</v>
      </c>
      <c r="E732" s="75">
        <v>3000</v>
      </c>
      <c r="F732" s="75">
        <v>3000</v>
      </c>
      <c r="G732" s="76">
        <v>2893.81</v>
      </c>
    </row>
    <row r="733" spans="1:7" ht="12.75" customHeight="1" x14ac:dyDescent="0.25">
      <c r="A733" s="64" t="s">
        <v>33</v>
      </c>
      <c r="B733" s="62" t="s">
        <v>180</v>
      </c>
      <c r="C733" s="62" t="s">
        <v>35</v>
      </c>
      <c r="D733" s="62" t="s">
        <v>240</v>
      </c>
      <c r="E733" s="75">
        <v>150</v>
      </c>
      <c r="F733" s="75">
        <v>10</v>
      </c>
      <c r="G733" s="76">
        <v>10.35</v>
      </c>
    </row>
    <row r="734" spans="1:7" ht="12.75" customHeight="1" x14ac:dyDescent="0.25">
      <c r="A734" s="64" t="s">
        <v>33</v>
      </c>
      <c r="B734" s="62" t="s">
        <v>180</v>
      </c>
      <c r="C734" s="62" t="s">
        <v>35</v>
      </c>
      <c r="D734" s="62" t="s">
        <v>239</v>
      </c>
      <c r="E734" s="75">
        <v>1600</v>
      </c>
      <c r="F734" s="75">
        <v>785</v>
      </c>
      <c r="G734" s="76">
        <v>782.88</v>
      </c>
    </row>
    <row r="735" spans="1:7" ht="12.75" customHeight="1" x14ac:dyDescent="0.25">
      <c r="A735" s="64" t="s">
        <v>33</v>
      </c>
      <c r="B735" s="62" t="s">
        <v>180</v>
      </c>
      <c r="C735" s="62" t="s">
        <v>35</v>
      </c>
      <c r="D735" s="62" t="s">
        <v>238</v>
      </c>
      <c r="E735" s="75">
        <v>200</v>
      </c>
      <c r="F735" s="75">
        <v>0</v>
      </c>
      <c r="G735" s="76">
        <v>0</v>
      </c>
    </row>
    <row r="736" spans="1:7" ht="12.75" customHeight="1" x14ac:dyDescent="0.25">
      <c r="A736" s="64" t="s">
        <v>33</v>
      </c>
      <c r="B736" s="62" t="s">
        <v>180</v>
      </c>
      <c r="C736" s="62" t="s">
        <v>35</v>
      </c>
      <c r="D736" s="62" t="s">
        <v>237</v>
      </c>
      <c r="E736" s="75">
        <v>100</v>
      </c>
      <c r="F736" s="75">
        <v>100</v>
      </c>
      <c r="G736" s="76">
        <v>65.099999999999994</v>
      </c>
    </row>
    <row r="737" spans="1:7" ht="12.75" customHeight="1" x14ac:dyDescent="0.25">
      <c r="A737" s="64" t="s">
        <v>33</v>
      </c>
      <c r="B737" s="62" t="s">
        <v>180</v>
      </c>
      <c r="C737" s="62" t="s">
        <v>35</v>
      </c>
      <c r="D737" s="62" t="s">
        <v>236</v>
      </c>
      <c r="E737" s="75">
        <v>3435</v>
      </c>
      <c r="F737" s="75">
        <v>3435</v>
      </c>
      <c r="G737" s="76">
        <v>1888.59</v>
      </c>
    </row>
    <row r="738" spans="1:7" ht="12.75" customHeight="1" x14ac:dyDescent="0.25">
      <c r="A738" s="64" t="s">
        <v>33</v>
      </c>
      <c r="B738" s="62" t="s">
        <v>180</v>
      </c>
      <c r="C738" s="62" t="s">
        <v>35</v>
      </c>
      <c r="D738" s="62" t="s">
        <v>235</v>
      </c>
      <c r="E738" s="75">
        <v>1000</v>
      </c>
      <c r="F738" s="75">
        <v>0</v>
      </c>
      <c r="G738" s="76">
        <v>0</v>
      </c>
    </row>
    <row r="739" spans="1:7" ht="12.75" customHeight="1" x14ac:dyDescent="0.25">
      <c r="A739" s="64" t="s">
        <v>33</v>
      </c>
      <c r="B739" s="62" t="s">
        <v>180</v>
      </c>
      <c r="C739" s="62" t="s">
        <v>139</v>
      </c>
      <c r="D739" s="62" t="s">
        <v>240</v>
      </c>
      <c r="E739" s="75">
        <v>0</v>
      </c>
      <c r="F739" s="75">
        <v>650</v>
      </c>
      <c r="G739" s="76">
        <v>257.3</v>
      </c>
    </row>
    <row r="740" spans="1:7" ht="12.75" customHeight="1" x14ac:dyDescent="0.25">
      <c r="A740" s="64" t="s">
        <v>33</v>
      </c>
      <c r="B740" s="62" t="s">
        <v>233</v>
      </c>
      <c r="C740" s="62" t="s">
        <v>35</v>
      </c>
      <c r="D740" s="62" t="s">
        <v>234</v>
      </c>
      <c r="E740" s="75">
        <v>100</v>
      </c>
      <c r="F740" s="75">
        <v>363</v>
      </c>
      <c r="G740" s="76">
        <v>362.99</v>
      </c>
    </row>
    <row r="741" spans="1:7" ht="12.75" customHeight="1" x14ac:dyDescent="0.25">
      <c r="A741" s="64" t="s">
        <v>33</v>
      </c>
      <c r="B741" s="62" t="s">
        <v>233</v>
      </c>
      <c r="C741" s="62" t="s">
        <v>35</v>
      </c>
      <c r="D741" s="62" t="s">
        <v>232</v>
      </c>
      <c r="E741" s="75">
        <v>100</v>
      </c>
      <c r="F741" s="75">
        <v>0</v>
      </c>
      <c r="G741" s="76">
        <v>0</v>
      </c>
    </row>
    <row r="742" spans="1:7" ht="12.75" customHeight="1" x14ac:dyDescent="0.25">
      <c r="A742" s="64" t="s">
        <v>33</v>
      </c>
      <c r="B742" s="62" t="s">
        <v>231</v>
      </c>
      <c r="C742" s="62" t="s">
        <v>35</v>
      </c>
      <c r="D742" s="62" t="s">
        <v>230</v>
      </c>
      <c r="E742" s="75">
        <v>700</v>
      </c>
      <c r="F742" s="75">
        <v>700</v>
      </c>
      <c r="G742" s="76">
        <v>222.6</v>
      </c>
    </row>
    <row r="743" spans="1:7" ht="12.75" customHeight="1" x14ac:dyDescent="0.25">
      <c r="A743" s="64" t="s">
        <v>33</v>
      </c>
      <c r="B743" s="62" t="s">
        <v>228</v>
      </c>
      <c r="C743" s="62" t="s">
        <v>35</v>
      </c>
      <c r="D743" s="62" t="s">
        <v>229</v>
      </c>
      <c r="E743" s="75">
        <v>200</v>
      </c>
      <c r="F743" s="75">
        <v>243</v>
      </c>
      <c r="G743" s="76">
        <v>242.7</v>
      </c>
    </row>
    <row r="744" spans="1:7" ht="12.75" customHeight="1" x14ac:dyDescent="0.25">
      <c r="A744" s="64" t="s">
        <v>33</v>
      </c>
      <c r="B744" s="62" t="s">
        <v>227</v>
      </c>
      <c r="C744" s="62" t="s">
        <v>35</v>
      </c>
      <c r="D744" s="62" t="s">
        <v>226</v>
      </c>
      <c r="E744" s="75">
        <v>750</v>
      </c>
      <c r="F744" s="75">
        <v>750</v>
      </c>
      <c r="G744" s="76">
        <v>218.32</v>
      </c>
    </row>
    <row r="745" spans="1:7" ht="12.75" customHeight="1" x14ac:dyDescent="0.25">
      <c r="A745" s="64" t="s">
        <v>33</v>
      </c>
      <c r="B745" s="62" t="s">
        <v>957</v>
      </c>
      <c r="C745" s="62" t="s">
        <v>35</v>
      </c>
      <c r="D745" s="62" t="s">
        <v>251</v>
      </c>
      <c r="E745" s="75">
        <v>0</v>
      </c>
      <c r="F745" s="75">
        <v>110</v>
      </c>
      <c r="G745" s="76">
        <v>110</v>
      </c>
    </row>
    <row r="746" spans="1:7" ht="12.75" customHeight="1" x14ac:dyDescent="0.25">
      <c r="A746" s="64" t="s">
        <v>33</v>
      </c>
      <c r="B746" s="62" t="s">
        <v>225</v>
      </c>
      <c r="C746" s="62" t="s">
        <v>35</v>
      </c>
      <c r="D746" s="62" t="s">
        <v>224</v>
      </c>
      <c r="E746" s="75">
        <v>700</v>
      </c>
      <c r="F746" s="75">
        <v>1200</v>
      </c>
      <c r="G746" s="76">
        <v>1171</v>
      </c>
    </row>
    <row r="747" spans="1:7" ht="12.75" customHeight="1" x14ac:dyDescent="0.25">
      <c r="A747" s="64" t="s">
        <v>33</v>
      </c>
      <c r="B747" s="62" t="s">
        <v>225</v>
      </c>
      <c r="C747" s="62" t="s">
        <v>35</v>
      </c>
      <c r="D747" s="62" t="s">
        <v>958</v>
      </c>
      <c r="E747" s="75">
        <v>0</v>
      </c>
      <c r="F747" s="75">
        <v>406</v>
      </c>
      <c r="G747" s="76">
        <v>406</v>
      </c>
    </row>
    <row r="748" spans="1:7" ht="12.75" customHeight="1" x14ac:dyDescent="0.25">
      <c r="A748" s="64" t="s">
        <v>33</v>
      </c>
      <c r="B748" s="62" t="s">
        <v>222</v>
      </c>
      <c r="C748" s="62" t="s">
        <v>35</v>
      </c>
      <c r="D748" s="62" t="s">
        <v>223</v>
      </c>
      <c r="E748" s="75">
        <v>100</v>
      </c>
      <c r="F748" s="75">
        <v>100</v>
      </c>
      <c r="G748" s="76">
        <v>30</v>
      </c>
    </row>
    <row r="749" spans="1:7" ht="12.75" customHeight="1" x14ac:dyDescent="0.25">
      <c r="A749" s="64" t="s">
        <v>33</v>
      </c>
      <c r="B749" s="62" t="s">
        <v>222</v>
      </c>
      <c r="C749" s="62" t="s">
        <v>35</v>
      </c>
      <c r="D749" s="62" t="s">
        <v>221</v>
      </c>
      <c r="E749" s="75">
        <v>100</v>
      </c>
      <c r="F749" s="75">
        <v>0</v>
      </c>
      <c r="G749" s="76">
        <v>0</v>
      </c>
    </row>
    <row r="750" spans="1:7" ht="12.75" customHeight="1" x14ac:dyDescent="0.25">
      <c r="A750" s="64" t="s">
        <v>33</v>
      </c>
      <c r="B750" s="62" t="s">
        <v>220</v>
      </c>
      <c r="C750" s="62" t="s">
        <v>35</v>
      </c>
      <c r="D750" s="62" t="s">
        <v>959</v>
      </c>
      <c r="E750" s="75">
        <v>2000</v>
      </c>
      <c r="F750" s="75">
        <v>735</v>
      </c>
      <c r="G750" s="76">
        <v>735</v>
      </c>
    </row>
    <row r="751" spans="1:7" ht="12.75" customHeight="1" x14ac:dyDescent="0.25">
      <c r="A751" s="64" t="s">
        <v>33</v>
      </c>
      <c r="B751" s="62" t="s">
        <v>219</v>
      </c>
      <c r="C751" s="62" t="s">
        <v>35</v>
      </c>
      <c r="D751" s="62" t="s">
        <v>960</v>
      </c>
      <c r="E751" s="75">
        <v>100</v>
      </c>
      <c r="F751" s="75">
        <v>0</v>
      </c>
      <c r="G751" s="76">
        <v>0</v>
      </c>
    </row>
    <row r="752" spans="1:7" ht="12.75" customHeight="1" x14ac:dyDescent="0.25">
      <c r="A752" s="64" t="s">
        <v>33</v>
      </c>
      <c r="B752" s="62" t="s">
        <v>218</v>
      </c>
      <c r="C752" s="62" t="s">
        <v>35</v>
      </c>
      <c r="D752" s="62" t="s">
        <v>961</v>
      </c>
      <c r="E752" s="75">
        <v>2500</v>
      </c>
      <c r="F752" s="75">
        <v>1500</v>
      </c>
      <c r="G752" s="76">
        <v>910.15</v>
      </c>
    </row>
    <row r="753" spans="1:7" ht="12.75" customHeight="1" x14ac:dyDescent="0.25">
      <c r="A753" s="64" t="s">
        <v>33</v>
      </c>
      <c r="B753" s="62" t="s">
        <v>218</v>
      </c>
      <c r="C753" s="62" t="s">
        <v>35</v>
      </c>
      <c r="D753" s="62" t="s">
        <v>962</v>
      </c>
      <c r="E753" s="75">
        <v>1500</v>
      </c>
      <c r="F753" s="75">
        <v>123</v>
      </c>
      <c r="G753" s="76">
        <v>123</v>
      </c>
    </row>
    <row r="754" spans="1:7" ht="12.75" customHeight="1" x14ac:dyDescent="0.25">
      <c r="A754" s="64" t="s">
        <v>33</v>
      </c>
      <c r="B754" s="62" t="s">
        <v>218</v>
      </c>
      <c r="C754" s="62" t="s">
        <v>139</v>
      </c>
      <c r="D754" s="62" t="s">
        <v>963</v>
      </c>
      <c r="E754" s="75">
        <v>0</v>
      </c>
      <c r="F754" s="75">
        <v>2530</v>
      </c>
      <c r="G754" s="76">
        <v>2530</v>
      </c>
    </row>
    <row r="755" spans="1:7" ht="12.75" customHeight="1" x14ac:dyDescent="0.25">
      <c r="A755" s="64" t="s">
        <v>33</v>
      </c>
      <c r="B755" s="62" t="s">
        <v>217</v>
      </c>
      <c r="C755" s="62" t="s">
        <v>35</v>
      </c>
      <c r="D755" s="62" t="s">
        <v>964</v>
      </c>
      <c r="E755" s="75">
        <v>420</v>
      </c>
      <c r="F755" s="75">
        <v>420</v>
      </c>
      <c r="G755" s="76">
        <v>411.79</v>
      </c>
    </row>
    <row r="756" spans="1:7" ht="12.75" customHeight="1" x14ac:dyDescent="0.25">
      <c r="A756" s="64" t="s">
        <v>33</v>
      </c>
      <c r="B756" s="62" t="s">
        <v>216</v>
      </c>
      <c r="C756" s="62" t="s">
        <v>35</v>
      </c>
      <c r="D756" s="62" t="s">
        <v>215</v>
      </c>
      <c r="E756" s="75">
        <v>680</v>
      </c>
      <c r="F756" s="75">
        <v>765</v>
      </c>
      <c r="G756" s="76">
        <v>762.07</v>
      </c>
    </row>
    <row r="757" spans="1:7" ht="12.75" customHeight="1" x14ac:dyDescent="0.25">
      <c r="A757" s="64" t="s">
        <v>33</v>
      </c>
      <c r="B757" s="62" t="s">
        <v>216</v>
      </c>
      <c r="C757" s="62" t="s">
        <v>35</v>
      </c>
      <c r="D757" s="62" t="s">
        <v>965</v>
      </c>
      <c r="E757" s="75">
        <v>0</v>
      </c>
      <c r="F757" s="75">
        <v>80</v>
      </c>
      <c r="G757" s="76">
        <v>80</v>
      </c>
    </row>
    <row r="758" spans="1:7" ht="12.75" customHeight="1" x14ac:dyDescent="0.25">
      <c r="A758" s="64" t="s">
        <v>33</v>
      </c>
      <c r="B758" s="62" t="s">
        <v>214</v>
      </c>
      <c r="C758" s="62" t="s">
        <v>35</v>
      </c>
      <c r="D758" s="62" t="s">
        <v>213</v>
      </c>
      <c r="E758" s="75">
        <v>500</v>
      </c>
      <c r="F758" s="75">
        <v>500</v>
      </c>
      <c r="G758" s="76">
        <v>265</v>
      </c>
    </row>
    <row r="759" spans="1:7" ht="12.75" customHeight="1" x14ac:dyDescent="0.25">
      <c r="A759" s="64" t="s">
        <v>33</v>
      </c>
      <c r="B759" s="62" t="s">
        <v>210</v>
      </c>
      <c r="C759" s="62" t="s">
        <v>35</v>
      </c>
      <c r="D759" s="62" t="s">
        <v>212</v>
      </c>
      <c r="E759" s="75">
        <v>150</v>
      </c>
      <c r="F759" s="75">
        <v>0</v>
      </c>
      <c r="G759" s="76">
        <v>0</v>
      </c>
    </row>
    <row r="760" spans="1:7" ht="12.75" customHeight="1" x14ac:dyDescent="0.25">
      <c r="A760" s="64" t="s">
        <v>33</v>
      </c>
      <c r="B760" s="62" t="s">
        <v>210</v>
      </c>
      <c r="C760" s="62" t="s">
        <v>35</v>
      </c>
      <c r="D760" s="62" t="s">
        <v>211</v>
      </c>
      <c r="E760" s="75">
        <v>350</v>
      </c>
      <c r="F760" s="75">
        <v>772</v>
      </c>
      <c r="G760" s="76">
        <v>772</v>
      </c>
    </row>
    <row r="761" spans="1:7" ht="12.75" customHeight="1" x14ac:dyDescent="0.25">
      <c r="A761" s="64" t="s">
        <v>33</v>
      </c>
      <c r="B761" s="62" t="s">
        <v>210</v>
      </c>
      <c r="C761" s="62" t="s">
        <v>35</v>
      </c>
      <c r="D761" s="62" t="s">
        <v>209</v>
      </c>
      <c r="E761" s="75">
        <v>600</v>
      </c>
      <c r="F761" s="75">
        <v>0</v>
      </c>
      <c r="G761" s="76">
        <v>0</v>
      </c>
    </row>
    <row r="762" spans="1:7" ht="12.75" customHeight="1" x14ac:dyDescent="0.25">
      <c r="A762" s="64" t="s">
        <v>33</v>
      </c>
      <c r="B762" s="62" t="s">
        <v>204</v>
      </c>
      <c r="C762" s="62" t="s">
        <v>35</v>
      </c>
      <c r="D762" s="62" t="s">
        <v>208</v>
      </c>
      <c r="E762" s="75">
        <v>2200</v>
      </c>
      <c r="F762" s="75">
        <v>5730</v>
      </c>
      <c r="G762" s="76">
        <v>5617.36</v>
      </c>
    </row>
    <row r="763" spans="1:7" ht="12.75" customHeight="1" x14ac:dyDescent="0.25">
      <c r="A763" s="64" t="s">
        <v>33</v>
      </c>
      <c r="B763" s="62" t="s">
        <v>204</v>
      </c>
      <c r="C763" s="62" t="s">
        <v>35</v>
      </c>
      <c r="D763" s="62" t="s">
        <v>207</v>
      </c>
      <c r="E763" s="75">
        <v>4800</v>
      </c>
      <c r="F763" s="75">
        <v>4800</v>
      </c>
      <c r="G763" s="76">
        <v>4800</v>
      </c>
    </row>
    <row r="764" spans="1:7" ht="12.75" customHeight="1" x14ac:dyDescent="0.25">
      <c r="A764" s="64" t="s">
        <v>33</v>
      </c>
      <c r="B764" s="62" t="s">
        <v>204</v>
      </c>
      <c r="C764" s="62" t="s">
        <v>35</v>
      </c>
      <c r="D764" s="62" t="s">
        <v>206</v>
      </c>
      <c r="E764" s="75">
        <v>350</v>
      </c>
      <c r="F764" s="75">
        <v>0</v>
      </c>
      <c r="G764" s="76">
        <v>0</v>
      </c>
    </row>
    <row r="765" spans="1:7" ht="12.75" customHeight="1" x14ac:dyDescent="0.25">
      <c r="A765" s="64" t="s">
        <v>33</v>
      </c>
      <c r="B765" s="62" t="s">
        <v>204</v>
      </c>
      <c r="C765" s="62" t="s">
        <v>35</v>
      </c>
      <c r="D765" s="62" t="s">
        <v>205</v>
      </c>
      <c r="E765" s="75">
        <v>1900</v>
      </c>
      <c r="F765" s="75">
        <v>2410</v>
      </c>
      <c r="G765" s="76">
        <v>2407.3000000000002</v>
      </c>
    </row>
    <row r="766" spans="1:7" ht="12.75" customHeight="1" x14ac:dyDescent="0.25">
      <c r="A766" s="64" t="s">
        <v>33</v>
      </c>
      <c r="B766" s="62" t="s">
        <v>204</v>
      </c>
      <c r="C766" s="62" t="s">
        <v>139</v>
      </c>
      <c r="D766" s="62" t="s">
        <v>966</v>
      </c>
      <c r="E766" s="75">
        <v>0</v>
      </c>
      <c r="F766" s="75">
        <v>6850</v>
      </c>
      <c r="G766" s="76">
        <v>6450</v>
      </c>
    </row>
    <row r="767" spans="1:7" ht="12.75" customHeight="1" x14ac:dyDescent="0.25">
      <c r="A767" s="64" t="s">
        <v>33</v>
      </c>
      <c r="B767" s="62" t="s">
        <v>203</v>
      </c>
      <c r="C767" s="62" t="s">
        <v>35</v>
      </c>
      <c r="D767" s="62" t="s">
        <v>202</v>
      </c>
      <c r="E767" s="75">
        <v>100</v>
      </c>
      <c r="F767" s="75">
        <v>415</v>
      </c>
      <c r="G767" s="76">
        <v>415</v>
      </c>
    </row>
    <row r="768" spans="1:7" ht="12.75" customHeight="1" x14ac:dyDescent="0.25">
      <c r="A768" s="64" t="s">
        <v>33</v>
      </c>
      <c r="B768" s="62" t="s">
        <v>201</v>
      </c>
      <c r="C768" s="62" t="s">
        <v>35</v>
      </c>
      <c r="D768" s="62" t="s">
        <v>200</v>
      </c>
      <c r="E768" s="75">
        <v>100</v>
      </c>
      <c r="F768" s="75">
        <v>100</v>
      </c>
      <c r="G768" s="76">
        <v>75.900000000000006</v>
      </c>
    </row>
    <row r="769" spans="1:7" ht="12.75" customHeight="1" x14ac:dyDescent="0.25">
      <c r="A769" s="64" t="s">
        <v>33</v>
      </c>
      <c r="B769" s="62" t="s">
        <v>198</v>
      </c>
      <c r="C769" s="62" t="s">
        <v>35</v>
      </c>
      <c r="D769" s="62" t="s">
        <v>199</v>
      </c>
      <c r="E769" s="75">
        <v>55000</v>
      </c>
      <c r="F769" s="75">
        <v>60854</v>
      </c>
      <c r="G769" s="76">
        <v>58630.2</v>
      </c>
    </row>
    <row r="770" spans="1:7" ht="12.75" customHeight="1" x14ac:dyDescent="0.25">
      <c r="A770" s="64" t="s">
        <v>33</v>
      </c>
      <c r="B770" s="62" t="s">
        <v>198</v>
      </c>
      <c r="C770" s="62" t="s">
        <v>35</v>
      </c>
      <c r="D770" s="62" t="s">
        <v>967</v>
      </c>
      <c r="E770" s="75">
        <v>4200</v>
      </c>
      <c r="F770" s="75">
        <v>2400</v>
      </c>
      <c r="G770" s="76">
        <v>95.17</v>
      </c>
    </row>
    <row r="771" spans="1:7" ht="12.75" customHeight="1" x14ac:dyDescent="0.25">
      <c r="A771" s="64" t="s">
        <v>33</v>
      </c>
      <c r="B771" s="62" t="s">
        <v>198</v>
      </c>
      <c r="C771" s="62" t="s">
        <v>35</v>
      </c>
      <c r="D771" s="62" t="s">
        <v>197</v>
      </c>
      <c r="E771" s="75">
        <v>1000</v>
      </c>
      <c r="F771" s="75">
        <v>0</v>
      </c>
      <c r="G771" s="76">
        <v>0</v>
      </c>
    </row>
    <row r="772" spans="1:7" ht="12.75" customHeight="1" x14ac:dyDescent="0.25">
      <c r="A772" s="64" t="s">
        <v>33</v>
      </c>
      <c r="B772" s="62" t="s">
        <v>196</v>
      </c>
      <c r="C772" s="62" t="s">
        <v>35</v>
      </c>
      <c r="D772" s="62" t="s">
        <v>195</v>
      </c>
      <c r="E772" s="75">
        <v>250</v>
      </c>
      <c r="F772" s="75">
        <v>251</v>
      </c>
      <c r="G772" s="76">
        <v>250.8</v>
      </c>
    </row>
    <row r="773" spans="1:7" ht="12.75" customHeight="1" x14ac:dyDescent="0.25">
      <c r="A773" s="64" t="s">
        <v>33</v>
      </c>
      <c r="B773" s="62" t="s">
        <v>194</v>
      </c>
      <c r="C773" s="62" t="s">
        <v>35</v>
      </c>
      <c r="D773" s="62" t="s">
        <v>193</v>
      </c>
      <c r="E773" s="75">
        <v>2600</v>
      </c>
      <c r="F773" s="75">
        <v>2600</v>
      </c>
      <c r="G773" s="76">
        <v>2445.35</v>
      </c>
    </row>
    <row r="774" spans="1:7" ht="12.75" customHeight="1" x14ac:dyDescent="0.25">
      <c r="A774" s="64" t="s">
        <v>33</v>
      </c>
      <c r="B774" s="62" t="s">
        <v>191</v>
      </c>
      <c r="C774" s="62" t="s">
        <v>35</v>
      </c>
      <c r="D774" s="62" t="s">
        <v>192</v>
      </c>
      <c r="E774" s="75">
        <v>600</v>
      </c>
      <c r="F774" s="75">
        <v>600</v>
      </c>
      <c r="G774" s="76">
        <v>0</v>
      </c>
    </row>
    <row r="775" spans="1:7" ht="12.75" customHeight="1" x14ac:dyDescent="0.25">
      <c r="A775" s="64" t="s">
        <v>33</v>
      </c>
      <c r="B775" s="62" t="s">
        <v>191</v>
      </c>
      <c r="C775" s="62" t="s">
        <v>35</v>
      </c>
      <c r="D775" s="62" t="s">
        <v>190</v>
      </c>
      <c r="E775" s="75">
        <v>1050</v>
      </c>
      <c r="F775" s="75">
        <v>1305</v>
      </c>
      <c r="G775" s="76">
        <v>1305</v>
      </c>
    </row>
    <row r="776" spans="1:7" ht="12.75" customHeight="1" x14ac:dyDescent="0.25">
      <c r="A776" s="64" t="s">
        <v>33</v>
      </c>
      <c r="B776" s="62" t="s">
        <v>189</v>
      </c>
      <c r="C776" s="62" t="s">
        <v>35</v>
      </c>
      <c r="D776" s="62" t="s">
        <v>188</v>
      </c>
      <c r="E776" s="75">
        <v>750</v>
      </c>
      <c r="F776" s="75">
        <v>750</v>
      </c>
      <c r="G776" s="76">
        <v>0</v>
      </c>
    </row>
    <row r="777" spans="1:7" ht="12.75" customHeight="1" x14ac:dyDescent="0.25">
      <c r="A777" s="64" t="s">
        <v>33</v>
      </c>
      <c r="B777" s="62" t="s">
        <v>178</v>
      </c>
      <c r="C777" s="62" t="s">
        <v>35</v>
      </c>
      <c r="D777" s="62" t="s">
        <v>968</v>
      </c>
      <c r="E777" s="75">
        <v>0</v>
      </c>
      <c r="F777" s="75">
        <v>14350</v>
      </c>
      <c r="G777" s="76">
        <v>14350.31</v>
      </c>
    </row>
    <row r="778" spans="1:7" ht="12.75" customHeight="1" x14ac:dyDescent="0.25">
      <c r="A778" s="64" t="s">
        <v>33</v>
      </c>
      <c r="B778" s="62" t="s">
        <v>178</v>
      </c>
      <c r="C778" s="62" t="s">
        <v>35</v>
      </c>
      <c r="D778" s="62" t="s">
        <v>186</v>
      </c>
      <c r="E778" s="75">
        <v>1200</v>
      </c>
      <c r="F778" s="75">
        <v>1200</v>
      </c>
      <c r="G778" s="76">
        <v>1175</v>
      </c>
    </row>
    <row r="779" spans="1:7" ht="12.75" customHeight="1" x14ac:dyDescent="0.25">
      <c r="A779" s="64" t="s">
        <v>33</v>
      </c>
      <c r="B779" s="62" t="s">
        <v>185</v>
      </c>
      <c r="C779" s="62" t="s">
        <v>35</v>
      </c>
      <c r="D779" s="62" t="s">
        <v>184</v>
      </c>
      <c r="E779" s="75">
        <v>800</v>
      </c>
      <c r="F779" s="75">
        <v>1160</v>
      </c>
      <c r="G779" s="76">
        <v>1159.03</v>
      </c>
    </row>
    <row r="780" spans="1:7" ht="12.75" customHeight="1" x14ac:dyDescent="0.25">
      <c r="A780" s="65" t="s">
        <v>149</v>
      </c>
      <c r="B780" s="63" t="s">
        <v>33</v>
      </c>
      <c r="C780" s="63" t="s">
        <v>33</v>
      </c>
      <c r="D780" s="63" t="s">
        <v>148</v>
      </c>
      <c r="E780" s="77">
        <v>499115</v>
      </c>
      <c r="F780" s="77">
        <v>529844</v>
      </c>
      <c r="G780" s="78">
        <v>496862.61</v>
      </c>
    </row>
    <row r="781" spans="1:7" ht="12.75" customHeight="1" x14ac:dyDescent="0.25">
      <c r="A781" s="64" t="s">
        <v>183</v>
      </c>
      <c r="B781" s="62" t="s">
        <v>33</v>
      </c>
      <c r="C781" s="62" t="s">
        <v>33</v>
      </c>
      <c r="D781" s="62" t="s">
        <v>175</v>
      </c>
      <c r="E781" s="75"/>
      <c r="F781" s="75"/>
      <c r="G781" s="76"/>
    </row>
    <row r="782" spans="1:7" ht="12.75" customHeight="1" x14ac:dyDescent="0.25">
      <c r="A782" s="64" t="s">
        <v>33</v>
      </c>
      <c r="B782" s="62" t="s">
        <v>180</v>
      </c>
      <c r="C782" s="62" t="s">
        <v>35</v>
      </c>
      <c r="D782" s="62" t="s">
        <v>182</v>
      </c>
      <c r="E782" s="75">
        <v>350</v>
      </c>
      <c r="F782" s="75">
        <v>208</v>
      </c>
      <c r="G782" s="76">
        <v>207.9</v>
      </c>
    </row>
    <row r="783" spans="1:7" ht="12.75" customHeight="1" x14ac:dyDescent="0.25">
      <c r="A783" s="64" t="s">
        <v>33</v>
      </c>
      <c r="B783" s="62" t="s">
        <v>180</v>
      </c>
      <c r="C783" s="62" t="s">
        <v>35</v>
      </c>
      <c r="D783" s="62" t="s">
        <v>181</v>
      </c>
      <c r="E783" s="75">
        <v>350</v>
      </c>
      <c r="F783" s="75">
        <v>437</v>
      </c>
      <c r="G783" s="76">
        <v>436.6</v>
      </c>
    </row>
    <row r="784" spans="1:7" ht="12.75" customHeight="1" x14ac:dyDescent="0.25">
      <c r="A784" s="64" t="s">
        <v>33</v>
      </c>
      <c r="B784" s="62" t="s">
        <v>180</v>
      </c>
      <c r="C784" s="62" t="s">
        <v>35</v>
      </c>
      <c r="D784" s="62" t="s">
        <v>179</v>
      </c>
      <c r="E784" s="75">
        <v>250</v>
      </c>
      <c r="F784" s="75">
        <v>392</v>
      </c>
      <c r="G784" s="76">
        <v>353.65</v>
      </c>
    </row>
    <row r="785" spans="1:7" ht="12.75" customHeight="1" x14ac:dyDescent="0.25">
      <c r="A785" s="64" t="s">
        <v>33</v>
      </c>
      <c r="B785" s="62" t="s">
        <v>178</v>
      </c>
      <c r="C785" s="62" t="s">
        <v>112</v>
      </c>
      <c r="D785" s="62" t="s">
        <v>969</v>
      </c>
      <c r="E785" s="75">
        <v>0</v>
      </c>
      <c r="F785" s="75">
        <v>180</v>
      </c>
      <c r="G785" s="76">
        <v>180</v>
      </c>
    </row>
    <row r="786" spans="1:7" ht="12.75" customHeight="1" x14ac:dyDescent="0.25">
      <c r="A786" s="64" t="s">
        <v>33</v>
      </c>
      <c r="B786" s="62" t="s">
        <v>178</v>
      </c>
      <c r="C786" s="62" t="s">
        <v>35</v>
      </c>
      <c r="D786" s="62" t="s">
        <v>177</v>
      </c>
      <c r="E786" s="75">
        <v>1200</v>
      </c>
      <c r="F786" s="75">
        <v>900</v>
      </c>
      <c r="G786" s="76">
        <v>900</v>
      </c>
    </row>
    <row r="787" spans="1:7" ht="12.75" customHeight="1" thickBot="1" x14ac:dyDescent="0.3">
      <c r="A787" s="66" t="s">
        <v>176</v>
      </c>
      <c r="B787" s="67" t="s">
        <v>33</v>
      </c>
      <c r="C787" s="67" t="s">
        <v>33</v>
      </c>
      <c r="D787" s="67" t="s">
        <v>175</v>
      </c>
      <c r="E787" s="79">
        <v>2150</v>
      </c>
      <c r="F787" s="79">
        <v>2117</v>
      </c>
      <c r="G787" s="80">
        <v>2078.15</v>
      </c>
    </row>
    <row r="788" spans="1:7" ht="25.2" customHeight="1" thickBot="1" x14ac:dyDescent="0.3">
      <c r="A788" s="242" t="s">
        <v>834</v>
      </c>
      <c r="B788" s="242"/>
      <c r="C788" s="242"/>
      <c r="D788" s="85"/>
      <c r="E788" s="84">
        <v>1610373</v>
      </c>
      <c r="F788" s="84">
        <v>1838792</v>
      </c>
      <c r="G788" s="84">
        <v>1659088.43</v>
      </c>
    </row>
    <row r="789" spans="1:7" s="72" customFormat="1" ht="25.2" customHeight="1" thickBot="1" x14ac:dyDescent="0.3">
      <c r="A789" s="71"/>
      <c r="B789" s="71"/>
      <c r="C789" s="71"/>
      <c r="E789" s="81"/>
      <c r="F789" s="81"/>
      <c r="G789" s="81"/>
    </row>
    <row r="790" spans="1:7" ht="28.2" customHeight="1" x14ac:dyDescent="0.25">
      <c r="A790" s="232" t="s">
        <v>996</v>
      </c>
      <c r="B790" s="233"/>
      <c r="C790" s="233"/>
      <c r="D790" s="88"/>
      <c r="E790" s="89"/>
      <c r="F790" s="89"/>
      <c r="G790" s="90"/>
    </row>
    <row r="791" spans="1:7" ht="12.75" customHeight="1" x14ac:dyDescent="0.25">
      <c r="A791" s="62" t="s">
        <v>174</v>
      </c>
      <c r="B791" s="62" t="s">
        <v>33</v>
      </c>
      <c r="C791" s="62" t="s">
        <v>33</v>
      </c>
      <c r="D791" s="62" t="s">
        <v>171</v>
      </c>
      <c r="E791" s="75"/>
      <c r="F791" s="75"/>
      <c r="G791" s="75"/>
    </row>
    <row r="792" spans="1:7" ht="12.75" customHeight="1" x14ac:dyDescent="0.25">
      <c r="A792" s="62" t="s">
        <v>33</v>
      </c>
      <c r="B792" s="62" t="s">
        <v>150</v>
      </c>
      <c r="C792" s="62" t="s">
        <v>35</v>
      </c>
      <c r="D792" s="62" t="s">
        <v>970</v>
      </c>
      <c r="E792" s="75">
        <v>0</v>
      </c>
      <c r="F792" s="75">
        <v>4520</v>
      </c>
      <c r="G792" s="75">
        <v>4520.3999999999996</v>
      </c>
    </row>
    <row r="793" spans="1:7" ht="12.75" customHeight="1" x14ac:dyDescent="0.25">
      <c r="A793" s="62" t="s">
        <v>33</v>
      </c>
      <c r="B793" s="62" t="s">
        <v>150</v>
      </c>
      <c r="C793" s="62" t="s">
        <v>139</v>
      </c>
      <c r="D793" s="62" t="s">
        <v>971</v>
      </c>
      <c r="E793" s="75">
        <v>0</v>
      </c>
      <c r="F793" s="75">
        <v>2471</v>
      </c>
      <c r="G793" s="75">
        <v>2471</v>
      </c>
    </row>
    <row r="794" spans="1:7" ht="12.75" customHeight="1" x14ac:dyDescent="0.25">
      <c r="A794" s="62" t="s">
        <v>33</v>
      </c>
      <c r="B794" s="62" t="s">
        <v>158</v>
      </c>
      <c r="C794" s="62" t="s">
        <v>139</v>
      </c>
      <c r="D794" s="62" t="s">
        <v>972</v>
      </c>
      <c r="E794" s="75">
        <v>5000</v>
      </c>
      <c r="F794" s="75">
        <v>0</v>
      </c>
      <c r="G794" s="75">
        <v>0</v>
      </c>
    </row>
    <row r="795" spans="1:7" ht="12.75" customHeight="1" x14ac:dyDescent="0.25">
      <c r="A795" s="62" t="s">
        <v>33</v>
      </c>
      <c r="B795" s="62" t="s">
        <v>158</v>
      </c>
      <c r="C795" s="62" t="s">
        <v>139</v>
      </c>
      <c r="D795" s="62" t="s">
        <v>973</v>
      </c>
      <c r="E795" s="75">
        <v>15000</v>
      </c>
      <c r="F795" s="75">
        <v>0</v>
      </c>
      <c r="G795" s="75">
        <v>0</v>
      </c>
    </row>
    <row r="796" spans="1:7" ht="12.75" customHeight="1" x14ac:dyDescent="0.25">
      <c r="A796" s="62" t="s">
        <v>33</v>
      </c>
      <c r="B796" s="62" t="s">
        <v>158</v>
      </c>
      <c r="C796" s="62" t="s">
        <v>139</v>
      </c>
      <c r="D796" s="62" t="s">
        <v>173</v>
      </c>
      <c r="E796" s="75">
        <v>0</v>
      </c>
      <c r="F796" s="75">
        <v>29150</v>
      </c>
      <c r="G796" s="75">
        <v>0</v>
      </c>
    </row>
    <row r="797" spans="1:7" ht="12.75" customHeight="1" x14ac:dyDescent="0.25">
      <c r="A797" s="62" t="s">
        <v>33</v>
      </c>
      <c r="B797" s="62" t="s">
        <v>166</v>
      </c>
      <c r="C797" s="62" t="s">
        <v>139</v>
      </c>
      <c r="D797" s="62" t="s">
        <v>974</v>
      </c>
      <c r="E797" s="75">
        <v>0</v>
      </c>
      <c r="F797" s="75">
        <v>4080</v>
      </c>
      <c r="G797" s="75">
        <v>3495</v>
      </c>
    </row>
    <row r="798" spans="1:7" ht="12.75" customHeight="1" x14ac:dyDescent="0.25">
      <c r="A798" s="62" t="s">
        <v>172</v>
      </c>
      <c r="B798" s="62" t="s">
        <v>33</v>
      </c>
      <c r="C798" s="62" t="s">
        <v>33</v>
      </c>
      <c r="D798" s="62" t="s">
        <v>171</v>
      </c>
      <c r="E798" s="75">
        <v>20000</v>
      </c>
      <c r="F798" s="75">
        <v>40221</v>
      </c>
      <c r="G798" s="75">
        <v>10486.4</v>
      </c>
    </row>
    <row r="799" spans="1:7" ht="12.75" customHeight="1" x14ac:dyDescent="0.25">
      <c r="A799" s="62" t="s">
        <v>170</v>
      </c>
      <c r="B799" s="62" t="s">
        <v>33</v>
      </c>
      <c r="C799" s="62" t="s">
        <v>33</v>
      </c>
      <c r="D799" s="62" t="s">
        <v>168</v>
      </c>
      <c r="E799" s="75"/>
      <c r="F799" s="75"/>
      <c r="G799" s="75"/>
    </row>
    <row r="800" spans="1:7" ht="12.75" customHeight="1" x14ac:dyDescent="0.25">
      <c r="A800" s="62" t="s">
        <v>33</v>
      </c>
      <c r="B800" s="62" t="s">
        <v>158</v>
      </c>
      <c r="C800" s="62" t="s">
        <v>139</v>
      </c>
      <c r="D800" s="62" t="s">
        <v>975</v>
      </c>
      <c r="E800" s="75">
        <v>25000</v>
      </c>
      <c r="F800" s="75">
        <v>8000</v>
      </c>
      <c r="G800" s="75">
        <v>0</v>
      </c>
    </row>
    <row r="801" spans="1:7" ht="12.75" customHeight="1" x14ac:dyDescent="0.25">
      <c r="A801" s="62" t="s">
        <v>169</v>
      </c>
      <c r="B801" s="62" t="s">
        <v>33</v>
      </c>
      <c r="C801" s="62" t="s">
        <v>33</v>
      </c>
      <c r="D801" s="62" t="s">
        <v>168</v>
      </c>
      <c r="E801" s="75">
        <v>25000</v>
      </c>
      <c r="F801" s="75">
        <v>8000</v>
      </c>
      <c r="G801" s="75">
        <v>0</v>
      </c>
    </row>
    <row r="802" spans="1:7" ht="12.75" customHeight="1" x14ac:dyDescent="0.25">
      <c r="A802" s="62" t="s">
        <v>167</v>
      </c>
      <c r="B802" s="62" t="s">
        <v>33</v>
      </c>
      <c r="C802" s="62" t="s">
        <v>33</v>
      </c>
      <c r="D802" s="62" t="s">
        <v>164</v>
      </c>
      <c r="E802" s="75"/>
      <c r="F802" s="75"/>
      <c r="G802" s="75"/>
    </row>
    <row r="803" spans="1:7" ht="12.75" customHeight="1" x14ac:dyDescent="0.25">
      <c r="A803" s="62" t="s">
        <v>33</v>
      </c>
      <c r="B803" s="62" t="s">
        <v>150</v>
      </c>
      <c r="C803" s="62" t="s">
        <v>139</v>
      </c>
      <c r="D803" s="62" t="s">
        <v>976</v>
      </c>
      <c r="E803" s="75">
        <v>0</v>
      </c>
      <c r="F803" s="75">
        <v>4084</v>
      </c>
      <c r="G803" s="75">
        <v>4084</v>
      </c>
    </row>
    <row r="804" spans="1:7" ht="12.75" customHeight="1" x14ac:dyDescent="0.25">
      <c r="A804" s="62" t="s">
        <v>33</v>
      </c>
      <c r="B804" s="62" t="s">
        <v>150</v>
      </c>
      <c r="C804" s="62" t="s">
        <v>139</v>
      </c>
      <c r="D804" s="62" t="s">
        <v>977</v>
      </c>
      <c r="E804" s="75">
        <v>0</v>
      </c>
      <c r="F804" s="75">
        <v>6240</v>
      </c>
      <c r="G804" s="75">
        <v>6240</v>
      </c>
    </row>
    <row r="805" spans="1:7" ht="12.75" customHeight="1" x14ac:dyDescent="0.25">
      <c r="A805" s="62" t="s">
        <v>165</v>
      </c>
      <c r="B805" s="62" t="s">
        <v>33</v>
      </c>
      <c r="C805" s="62" t="s">
        <v>33</v>
      </c>
      <c r="D805" s="62" t="s">
        <v>164</v>
      </c>
      <c r="E805" s="75">
        <v>0</v>
      </c>
      <c r="F805" s="75">
        <v>10324</v>
      </c>
      <c r="G805" s="75">
        <v>10324</v>
      </c>
    </row>
    <row r="806" spans="1:7" ht="12.75" customHeight="1" x14ac:dyDescent="0.25">
      <c r="A806" s="62" t="s">
        <v>163</v>
      </c>
      <c r="B806" s="62" t="s">
        <v>33</v>
      </c>
      <c r="C806" s="62" t="s">
        <v>33</v>
      </c>
      <c r="D806" s="62" t="s">
        <v>160</v>
      </c>
      <c r="E806" s="75"/>
      <c r="F806" s="75"/>
      <c r="G806" s="75"/>
    </row>
    <row r="807" spans="1:7" ht="12.75" customHeight="1" x14ac:dyDescent="0.25">
      <c r="A807" s="62" t="s">
        <v>33</v>
      </c>
      <c r="B807" s="62" t="s">
        <v>150</v>
      </c>
      <c r="C807" s="62" t="s">
        <v>139</v>
      </c>
      <c r="D807" s="62" t="s">
        <v>978</v>
      </c>
      <c r="E807" s="75">
        <v>0</v>
      </c>
      <c r="F807" s="75">
        <v>2730</v>
      </c>
      <c r="G807" s="75">
        <v>2730</v>
      </c>
    </row>
    <row r="808" spans="1:7" ht="12.75" customHeight="1" x14ac:dyDescent="0.25">
      <c r="A808" s="62" t="s">
        <v>161</v>
      </c>
      <c r="B808" s="62" t="s">
        <v>33</v>
      </c>
      <c r="C808" s="62" t="s">
        <v>33</v>
      </c>
      <c r="D808" s="62" t="s">
        <v>160</v>
      </c>
      <c r="E808" s="75">
        <v>0</v>
      </c>
      <c r="F808" s="75">
        <v>2730</v>
      </c>
      <c r="G808" s="75">
        <v>2730</v>
      </c>
    </row>
    <row r="809" spans="1:7" ht="12.75" customHeight="1" x14ac:dyDescent="0.25">
      <c r="A809" s="62" t="s">
        <v>159</v>
      </c>
      <c r="B809" s="62" t="s">
        <v>33</v>
      </c>
      <c r="C809" s="62" t="s">
        <v>33</v>
      </c>
      <c r="D809" s="62" t="s">
        <v>156</v>
      </c>
      <c r="E809" s="75"/>
      <c r="F809" s="75"/>
      <c r="G809" s="75"/>
    </row>
    <row r="810" spans="1:7" ht="12.75" customHeight="1" x14ac:dyDescent="0.25">
      <c r="A810" s="62" t="s">
        <v>33</v>
      </c>
      <c r="B810" s="62" t="s">
        <v>158</v>
      </c>
      <c r="C810" s="62" t="s">
        <v>139</v>
      </c>
      <c r="D810" s="62" t="s">
        <v>979</v>
      </c>
      <c r="E810" s="75">
        <v>3500</v>
      </c>
      <c r="F810" s="75">
        <v>2500</v>
      </c>
      <c r="G810" s="75">
        <v>2500</v>
      </c>
    </row>
    <row r="811" spans="1:7" ht="12.75" customHeight="1" x14ac:dyDescent="0.25">
      <c r="A811" s="62" t="s">
        <v>33</v>
      </c>
      <c r="B811" s="62" t="s">
        <v>158</v>
      </c>
      <c r="C811" s="62" t="s">
        <v>139</v>
      </c>
      <c r="D811" s="62" t="s">
        <v>980</v>
      </c>
      <c r="E811" s="75">
        <v>25000</v>
      </c>
      <c r="F811" s="75">
        <v>25000</v>
      </c>
      <c r="G811" s="75">
        <v>480</v>
      </c>
    </row>
    <row r="812" spans="1:7" ht="12.75" customHeight="1" x14ac:dyDescent="0.25">
      <c r="A812" s="62" t="s">
        <v>33</v>
      </c>
      <c r="B812" s="62" t="s">
        <v>162</v>
      </c>
      <c r="C812" s="62" t="s">
        <v>35</v>
      </c>
      <c r="D812" s="62" t="s">
        <v>981</v>
      </c>
      <c r="E812" s="75">
        <v>0</v>
      </c>
      <c r="F812" s="75">
        <v>30000</v>
      </c>
      <c r="G812" s="75">
        <v>30000</v>
      </c>
    </row>
    <row r="813" spans="1:7" ht="12.75" customHeight="1" x14ac:dyDescent="0.25">
      <c r="A813" s="62" t="s">
        <v>33</v>
      </c>
      <c r="B813" s="62" t="s">
        <v>162</v>
      </c>
      <c r="C813" s="62" t="s">
        <v>139</v>
      </c>
      <c r="D813" s="62" t="s">
        <v>981</v>
      </c>
      <c r="E813" s="75">
        <v>0</v>
      </c>
      <c r="F813" s="75">
        <v>18492</v>
      </c>
      <c r="G813" s="75">
        <v>18491.54</v>
      </c>
    </row>
    <row r="814" spans="1:7" ht="12.75" customHeight="1" x14ac:dyDescent="0.25">
      <c r="A814" s="62" t="s">
        <v>157</v>
      </c>
      <c r="B814" s="62" t="s">
        <v>33</v>
      </c>
      <c r="C814" s="62" t="s">
        <v>33</v>
      </c>
      <c r="D814" s="62" t="s">
        <v>156</v>
      </c>
      <c r="E814" s="75">
        <v>28500</v>
      </c>
      <c r="F814" s="75">
        <v>75992</v>
      </c>
      <c r="G814" s="75">
        <v>51471.54</v>
      </c>
    </row>
    <row r="815" spans="1:7" ht="12.75" customHeight="1" x14ac:dyDescent="0.25">
      <c r="A815" s="62" t="s">
        <v>553</v>
      </c>
      <c r="B815" s="62" t="s">
        <v>33</v>
      </c>
      <c r="C815" s="62" t="s">
        <v>33</v>
      </c>
      <c r="D815" s="62" t="s">
        <v>496</v>
      </c>
      <c r="E815" s="75"/>
      <c r="F815" s="75"/>
      <c r="G815" s="75"/>
    </row>
    <row r="816" spans="1:7" ht="12.75" customHeight="1" x14ac:dyDescent="0.25">
      <c r="A816" s="62" t="s">
        <v>33</v>
      </c>
      <c r="B816" s="62" t="s">
        <v>158</v>
      </c>
      <c r="C816" s="62" t="s">
        <v>35</v>
      </c>
      <c r="D816" s="62" t="s">
        <v>982</v>
      </c>
      <c r="E816" s="75">
        <v>0</v>
      </c>
      <c r="F816" s="75">
        <v>4850</v>
      </c>
      <c r="G816" s="75">
        <v>350</v>
      </c>
    </row>
    <row r="817" spans="1:7" ht="12.75" customHeight="1" x14ac:dyDescent="0.25">
      <c r="A817" s="62" t="s">
        <v>33</v>
      </c>
      <c r="B817" s="62" t="s">
        <v>158</v>
      </c>
      <c r="C817" s="62" t="s">
        <v>139</v>
      </c>
      <c r="D817" s="62" t="s">
        <v>983</v>
      </c>
      <c r="E817" s="75">
        <v>5000</v>
      </c>
      <c r="F817" s="75">
        <v>5000</v>
      </c>
      <c r="G817" s="75">
        <v>1592.99</v>
      </c>
    </row>
    <row r="818" spans="1:7" ht="12.75" customHeight="1" x14ac:dyDescent="0.25">
      <c r="A818" s="62" t="s">
        <v>33</v>
      </c>
      <c r="B818" s="62" t="s">
        <v>158</v>
      </c>
      <c r="C818" s="62" t="s">
        <v>139</v>
      </c>
      <c r="D818" s="62" t="s">
        <v>984</v>
      </c>
      <c r="E818" s="75">
        <v>2500</v>
      </c>
      <c r="F818" s="75">
        <v>2500</v>
      </c>
      <c r="G818" s="75">
        <v>0</v>
      </c>
    </row>
    <row r="819" spans="1:7" ht="12.75" customHeight="1" x14ac:dyDescent="0.25">
      <c r="A819" s="62" t="s">
        <v>497</v>
      </c>
      <c r="B819" s="62" t="s">
        <v>33</v>
      </c>
      <c r="C819" s="62" t="s">
        <v>33</v>
      </c>
      <c r="D819" s="62" t="s">
        <v>496</v>
      </c>
      <c r="E819" s="75">
        <v>7500</v>
      </c>
      <c r="F819" s="75">
        <v>12350</v>
      </c>
      <c r="G819" s="75">
        <v>1942.99</v>
      </c>
    </row>
    <row r="820" spans="1:7" ht="12.75" customHeight="1" x14ac:dyDescent="0.25">
      <c r="A820" s="62" t="s">
        <v>489</v>
      </c>
      <c r="B820" s="62" t="s">
        <v>33</v>
      </c>
      <c r="C820" s="62" t="s">
        <v>33</v>
      </c>
      <c r="D820" s="62" t="s">
        <v>440</v>
      </c>
      <c r="E820" s="75"/>
      <c r="F820" s="75"/>
      <c r="G820" s="75"/>
    </row>
    <row r="821" spans="1:7" ht="12.75" customHeight="1" x14ac:dyDescent="0.25">
      <c r="A821" s="62" t="s">
        <v>33</v>
      </c>
      <c r="B821" s="62" t="s">
        <v>158</v>
      </c>
      <c r="C821" s="62" t="s">
        <v>35</v>
      </c>
      <c r="D821" s="62" t="s">
        <v>985</v>
      </c>
      <c r="E821" s="75">
        <v>0</v>
      </c>
      <c r="F821" s="75">
        <v>5480</v>
      </c>
      <c r="G821" s="75">
        <v>5480</v>
      </c>
    </row>
    <row r="822" spans="1:7" ht="12.75" customHeight="1" x14ac:dyDescent="0.25">
      <c r="A822" s="62" t="s">
        <v>33</v>
      </c>
      <c r="B822" s="62" t="s">
        <v>158</v>
      </c>
      <c r="C822" s="62" t="s">
        <v>139</v>
      </c>
      <c r="D822" s="62" t="s">
        <v>985</v>
      </c>
      <c r="E822" s="75">
        <v>10000</v>
      </c>
      <c r="F822" s="75">
        <v>10000</v>
      </c>
      <c r="G822" s="75">
        <v>10000</v>
      </c>
    </row>
    <row r="823" spans="1:7" ht="12.75" customHeight="1" x14ac:dyDescent="0.25">
      <c r="A823" s="62" t="s">
        <v>441</v>
      </c>
      <c r="B823" s="62" t="s">
        <v>33</v>
      </c>
      <c r="C823" s="62" t="s">
        <v>33</v>
      </c>
      <c r="D823" s="62" t="s">
        <v>440</v>
      </c>
      <c r="E823" s="75">
        <v>10000</v>
      </c>
      <c r="F823" s="75">
        <v>15480</v>
      </c>
      <c r="G823" s="75">
        <v>15480</v>
      </c>
    </row>
    <row r="824" spans="1:7" ht="12.75" customHeight="1" x14ac:dyDescent="0.25">
      <c r="A824" s="62" t="s">
        <v>439</v>
      </c>
      <c r="B824" s="62" t="s">
        <v>33</v>
      </c>
      <c r="C824" s="62" t="s">
        <v>33</v>
      </c>
      <c r="D824" s="62" t="s">
        <v>378</v>
      </c>
      <c r="E824" s="75"/>
      <c r="F824" s="75"/>
      <c r="G824" s="75"/>
    </row>
    <row r="825" spans="1:7" ht="12.75" customHeight="1" x14ac:dyDescent="0.25">
      <c r="A825" s="62" t="s">
        <v>33</v>
      </c>
      <c r="B825" s="62" t="s">
        <v>158</v>
      </c>
      <c r="C825" s="62" t="s">
        <v>139</v>
      </c>
      <c r="D825" s="62" t="s">
        <v>986</v>
      </c>
      <c r="E825" s="75">
        <v>15000</v>
      </c>
      <c r="F825" s="75">
        <v>15000</v>
      </c>
      <c r="G825" s="75">
        <v>0</v>
      </c>
    </row>
    <row r="826" spans="1:7" ht="12.75" customHeight="1" x14ac:dyDescent="0.25">
      <c r="A826" s="62" t="s">
        <v>379</v>
      </c>
      <c r="B826" s="62" t="s">
        <v>33</v>
      </c>
      <c r="C826" s="62" t="s">
        <v>33</v>
      </c>
      <c r="D826" s="62" t="s">
        <v>378</v>
      </c>
      <c r="E826" s="75">
        <v>15000</v>
      </c>
      <c r="F826" s="75">
        <v>15000</v>
      </c>
      <c r="G826" s="75">
        <v>0</v>
      </c>
    </row>
    <row r="827" spans="1:7" ht="12.75" customHeight="1" x14ac:dyDescent="0.25">
      <c r="A827" s="62" t="s">
        <v>155</v>
      </c>
      <c r="B827" s="62" t="s">
        <v>33</v>
      </c>
      <c r="C827" s="62" t="s">
        <v>33</v>
      </c>
      <c r="D827" s="62" t="s">
        <v>152</v>
      </c>
      <c r="E827" s="75"/>
      <c r="F827" s="75"/>
      <c r="G827" s="75"/>
    </row>
    <row r="828" spans="1:7" ht="12.75" customHeight="1" x14ac:dyDescent="0.25">
      <c r="A828" s="62" t="s">
        <v>33</v>
      </c>
      <c r="B828" s="62" t="s">
        <v>150</v>
      </c>
      <c r="C828" s="62" t="s">
        <v>35</v>
      </c>
      <c r="D828" s="62" t="s">
        <v>154</v>
      </c>
      <c r="E828" s="75">
        <v>0</v>
      </c>
      <c r="F828" s="75">
        <v>376</v>
      </c>
      <c r="G828" s="75">
        <v>375.48</v>
      </c>
    </row>
    <row r="829" spans="1:7" ht="12.75" customHeight="1" x14ac:dyDescent="0.25">
      <c r="A829" s="62" t="s">
        <v>153</v>
      </c>
      <c r="B829" s="62" t="s">
        <v>33</v>
      </c>
      <c r="C829" s="62" t="s">
        <v>33</v>
      </c>
      <c r="D829" s="62" t="s">
        <v>152</v>
      </c>
      <c r="E829" s="75">
        <v>0</v>
      </c>
      <c r="F829" s="75">
        <v>376</v>
      </c>
      <c r="G829" s="75">
        <v>375.48</v>
      </c>
    </row>
    <row r="830" spans="1:7" ht="12.75" customHeight="1" x14ac:dyDescent="0.25">
      <c r="A830" s="62" t="s">
        <v>151</v>
      </c>
      <c r="B830" s="62" t="s">
        <v>33</v>
      </c>
      <c r="C830" s="62" t="s">
        <v>33</v>
      </c>
      <c r="D830" s="62" t="s">
        <v>148</v>
      </c>
      <c r="E830" s="75"/>
      <c r="F830" s="75"/>
      <c r="G830" s="75"/>
    </row>
    <row r="831" spans="1:7" ht="12.75" customHeight="1" x14ac:dyDescent="0.25">
      <c r="A831" s="62" t="s">
        <v>33</v>
      </c>
      <c r="B831" s="62" t="s">
        <v>987</v>
      </c>
      <c r="C831" s="62" t="s">
        <v>139</v>
      </c>
      <c r="D831" s="62" t="s">
        <v>988</v>
      </c>
      <c r="E831" s="75">
        <v>0</v>
      </c>
      <c r="F831" s="75">
        <v>1900</v>
      </c>
      <c r="G831" s="75">
        <v>0</v>
      </c>
    </row>
    <row r="832" spans="1:7" ht="12.75" customHeight="1" x14ac:dyDescent="0.25">
      <c r="A832" s="62" t="s">
        <v>33</v>
      </c>
      <c r="B832" s="62" t="s">
        <v>158</v>
      </c>
      <c r="C832" s="62" t="s">
        <v>139</v>
      </c>
      <c r="D832" s="62" t="s">
        <v>989</v>
      </c>
      <c r="E832" s="75">
        <v>0</v>
      </c>
      <c r="F832" s="75">
        <v>9000</v>
      </c>
      <c r="G832" s="75">
        <v>0</v>
      </c>
    </row>
    <row r="833" spans="1:7" ht="12.75" customHeight="1" x14ac:dyDescent="0.25">
      <c r="A833" s="62" t="s">
        <v>33</v>
      </c>
      <c r="B833" s="62" t="s">
        <v>158</v>
      </c>
      <c r="C833" s="62" t="s">
        <v>139</v>
      </c>
      <c r="D833" s="62" t="s">
        <v>990</v>
      </c>
      <c r="E833" s="75">
        <v>3000</v>
      </c>
      <c r="F833" s="75">
        <v>3000</v>
      </c>
      <c r="G833" s="75">
        <v>0</v>
      </c>
    </row>
    <row r="834" spans="1:7" ht="12.75" customHeight="1" x14ac:dyDescent="0.25">
      <c r="A834" s="62" t="s">
        <v>33</v>
      </c>
      <c r="B834" s="62" t="s">
        <v>158</v>
      </c>
      <c r="C834" s="62" t="s">
        <v>139</v>
      </c>
      <c r="D834" s="62" t="s">
        <v>991</v>
      </c>
      <c r="E834" s="75">
        <v>2000</v>
      </c>
      <c r="F834" s="75">
        <v>0</v>
      </c>
      <c r="G834" s="75">
        <v>0</v>
      </c>
    </row>
    <row r="835" spans="1:7" ht="12.75" customHeight="1" x14ac:dyDescent="0.25">
      <c r="A835" s="62" t="s">
        <v>33</v>
      </c>
      <c r="B835" s="62" t="s">
        <v>158</v>
      </c>
      <c r="C835" s="62" t="s">
        <v>139</v>
      </c>
      <c r="D835" s="62" t="s">
        <v>992</v>
      </c>
      <c r="E835" s="75">
        <v>0</v>
      </c>
      <c r="F835" s="75">
        <v>4500</v>
      </c>
      <c r="G835" s="75">
        <v>0</v>
      </c>
    </row>
    <row r="836" spans="1:7" ht="12.75" customHeight="1" x14ac:dyDescent="0.25">
      <c r="A836" s="62" t="s">
        <v>33</v>
      </c>
      <c r="B836" s="62" t="s">
        <v>162</v>
      </c>
      <c r="C836" s="62" t="s">
        <v>139</v>
      </c>
      <c r="D836" s="62" t="s">
        <v>993</v>
      </c>
      <c r="E836" s="75">
        <v>0</v>
      </c>
      <c r="F836" s="75">
        <v>4378</v>
      </c>
      <c r="G836" s="75">
        <v>3963.35</v>
      </c>
    </row>
    <row r="837" spans="1:7" ht="12.75" customHeight="1" x14ac:dyDescent="0.25">
      <c r="A837" s="62" t="s">
        <v>33</v>
      </c>
      <c r="B837" s="62" t="s">
        <v>162</v>
      </c>
      <c r="C837" s="62" t="s">
        <v>139</v>
      </c>
      <c r="D837" s="62" t="s">
        <v>994</v>
      </c>
      <c r="E837" s="75">
        <v>0</v>
      </c>
      <c r="F837" s="75">
        <v>600</v>
      </c>
      <c r="G837" s="75">
        <v>0</v>
      </c>
    </row>
    <row r="838" spans="1:7" ht="12.75" customHeight="1" thickBot="1" x14ac:dyDescent="0.3">
      <c r="A838" s="91" t="s">
        <v>149</v>
      </c>
      <c r="B838" s="91" t="s">
        <v>33</v>
      </c>
      <c r="C838" s="91" t="s">
        <v>33</v>
      </c>
      <c r="D838" s="91" t="s">
        <v>148</v>
      </c>
      <c r="E838" s="92">
        <v>5000</v>
      </c>
      <c r="F838" s="92">
        <v>23378</v>
      </c>
      <c r="G838" s="92">
        <v>3963.35</v>
      </c>
    </row>
    <row r="839" spans="1:7" ht="23.4" customHeight="1" thickBot="1" x14ac:dyDescent="0.3">
      <c r="A839" s="234" t="s">
        <v>996</v>
      </c>
      <c r="B839" s="242"/>
      <c r="C839" s="242"/>
      <c r="D839" s="95"/>
      <c r="E839" s="84">
        <v>111000</v>
      </c>
      <c r="F839" s="84">
        <v>203851</v>
      </c>
      <c r="G839" s="96">
        <v>96773.759999999995</v>
      </c>
    </row>
    <row r="840" spans="1:7" ht="23.4" customHeight="1" thickBot="1" x14ac:dyDescent="0.3">
      <c r="A840" s="71"/>
      <c r="B840" s="71"/>
      <c r="C840" s="71"/>
      <c r="D840" s="72"/>
      <c r="E840" s="81"/>
      <c r="F840" s="81"/>
      <c r="G840" s="81"/>
    </row>
    <row r="841" spans="1:7" ht="22.8" customHeight="1" thickBot="1" x14ac:dyDescent="0.3">
      <c r="A841" s="234" t="s">
        <v>6</v>
      </c>
      <c r="B841" s="242"/>
      <c r="C841" s="242"/>
      <c r="D841" s="95"/>
      <c r="E841" s="86"/>
      <c r="F841" s="86"/>
      <c r="G841" s="87"/>
    </row>
    <row r="842" spans="1:7" ht="12.75" customHeight="1" x14ac:dyDescent="0.25">
      <c r="A842" s="93" t="s">
        <v>147</v>
      </c>
      <c r="B842" s="93" t="s">
        <v>33</v>
      </c>
      <c r="C842" s="93" t="s">
        <v>33</v>
      </c>
      <c r="D842" s="93" t="s">
        <v>141</v>
      </c>
      <c r="E842" s="94"/>
      <c r="F842" s="94"/>
      <c r="G842" s="94"/>
    </row>
    <row r="843" spans="1:7" ht="12.75" customHeight="1" x14ac:dyDescent="0.25">
      <c r="A843" s="62" t="s">
        <v>33</v>
      </c>
      <c r="B843" s="62" t="s">
        <v>146</v>
      </c>
      <c r="C843" s="62" t="s">
        <v>139</v>
      </c>
      <c r="D843" s="62" t="s">
        <v>145</v>
      </c>
      <c r="E843" s="75">
        <v>8484</v>
      </c>
      <c r="F843" s="75">
        <v>8484</v>
      </c>
      <c r="G843" s="75">
        <v>8484</v>
      </c>
    </row>
    <row r="844" spans="1:7" ht="12.75" customHeight="1" x14ac:dyDescent="0.25">
      <c r="A844" s="62" t="s">
        <v>33</v>
      </c>
      <c r="B844" s="62" t="s">
        <v>144</v>
      </c>
      <c r="C844" s="62" t="s">
        <v>139</v>
      </c>
      <c r="D844" s="62" t="s">
        <v>143</v>
      </c>
      <c r="E844" s="75">
        <v>14803</v>
      </c>
      <c r="F844" s="75">
        <v>14803</v>
      </c>
      <c r="G844" s="75">
        <v>14802.77</v>
      </c>
    </row>
    <row r="845" spans="1:7" ht="12.75" customHeight="1" thickBot="1" x14ac:dyDescent="0.3">
      <c r="A845" s="91" t="s">
        <v>142</v>
      </c>
      <c r="B845" s="91" t="s">
        <v>33</v>
      </c>
      <c r="C845" s="91" t="s">
        <v>33</v>
      </c>
      <c r="D845" s="91" t="s">
        <v>141</v>
      </c>
      <c r="E845" s="92">
        <v>23287</v>
      </c>
      <c r="F845" s="92">
        <v>23287</v>
      </c>
      <c r="G845" s="92">
        <v>23286.77</v>
      </c>
    </row>
    <row r="846" spans="1:7" ht="29.4" customHeight="1" thickBot="1" x14ac:dyDescent="0.3">
      <c r="A846" s="234" t="s">
        <v>6</v>
      </c>
      <c r="B846" s="242"/>
      <c r="C846" s="242"/>
      <c r="D846" s="95"/>
      <c r="E846" s="84">
        <v>23287</v>
      </c>
      <c r="F846" s="84">
        <v>23287</v>
      </c>
      <c r="G846" s="96">
        <v>23286.77</v>
      </c>
    </row>
    <row r="847" spans="1:7" ht="27.6" customHeight="1" thickBot="1" x14ac:dyDescent="0.45">
      <c r="A847" s="245" t="s">
        <v>997</v>
      </c>
      <c r="B847" s="246"/>
      <c r="C847" s="246"/>
      <c r="D847" s="247"/>
      <c r="E847" s="97">
        <v>1744660</v>
      </c>
      <c r="F847" s="97">
        <v>2065930</v>
      </c>
      <c r="G847" s="97">
        <v>1779148.96</v>
      </c>
    </row>
  </sheetData>
  <mergeCells count="7">
    <mergeCell ref="A847:D847"/>
    <mergeCell ref="A788:C788"/>
    <mergeCell ref="A2:G2"/>
    <mergeCell ref="A790:C790"/>
    <mergeCell ref="A839:C839"/>
    <mergeCell ref="A841:C841"/>
    <mergeCell ref="A846:C846"/>
  </mergeCells>
  <printOptions gridLines="1"/>
  <pageMargins left="0.74803149606299213" right="0.74803149606299213" top="0.98425196850393704" bottom="0.98425196850393704" header="0.51181102362204722" footer="0.51181102362204722"/>
  <pageSetup paperSize="9" scale="65" fitToHeight="8" orientation="portrait" horizontalDpi="300" verticalDpi="300" r:id="rId1"/>
  <headerFooter alignWithMargins="0">
    <oddHeader xml:space="preserve">&amp;C&amp;F &amp;A 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65B2-4BAD-4F9B-AFEF-A51C1950850A}">
  <dimension ref="A1:IB52"/>
  <sheetViews>
    <sheetView workbookViewId="0">
      <selection activeCell="O5" sqref="O5"/>
    </sheetView>
  </sheetViews>
  <sheetFormatPr defaultColWidth="11.44140625" defaultRowHeight="13.2" x14ac:dyDescent="0.25"/>
  <cols>
    <col min="1" max="1" width="4.33203125" style="214" customWidth="1"/>
    <col min="2" max="2" width="52.21875" style="129" customWidth="1"/>
    <col min="3" max="3" width="14.77734375" style="215" bestFit="1" customWidth="1"/>
    <col min="4" max="5" width="14.109375" style="215" hidden="1" customWidth="1"/>
    <col min="6" max="7" width="14.109375" style="216" hidden="1" customWidth="1"/>
    <col min="8" max="8" width="14.109375" style="217" hidden="1" customWidth="1"/>
    <col min="9" max="9" width="14.109375" style="217" bestFit="1" customWidth="1"/>
    <col min="10" max="10" width="14.5546875" style="129" customWidth="1"/>
    <col min="11" max="230" width="9.109375" style="129" customWidth="1"/>
    <col min="231" max="231" width="6.88671875" style="129" customWidth="1"/>
    <col min="232" max="232" width="54.5546875" style="129" customWidth="1"/>
    <col min="233" max="233" width="11.44140625" style="129"/>
    <col min="234" max="235" width="11.33203125" style="129" customWidth="1"/>
    <col min="236" max="16384" width="11.44140625" style="129"/>
  </cols>
  <sheetData>
    <row r="1" spans="1:236" ht="15" customHeight="1" thickBot="1" x14ac:dyDescent="0.3">
      <c r="A1" s="255" t="s">
        <v>1042</v>
      </c>
      <c r="B1" s="255"/>
      <c r="C1" s="255"/>
      <c r="D1" s="255"/>
      <c r="E1" s="255"/>
      <c r="F1" s="255"/>
      <c r="G1" s="255"/>
      <c r="H1" s="255"/>
      <c r="I1" s="128"/>
      <c r="J1" s="128"/>
    </row>
    <row r="2" spans="1:236" s="137" customFormat="1" ht="21" thickBot="1" x14ac:dyDescent="0.3">
      <c r="A2" s="130"/>
      <c r="B2" s="131" t="s">
        <v>24</v>
      </c>
      <c r="C2" s="132" t="s">
        <v>999</v>
      </c>
      <c r="D2" s="132" t="s">
        <v>1043</v>
      </c>
      <c r="E2" s="133" t="s">
        <v>1044</v>
      </c>
      <c r="F2" s="134" t="s">
        <v>1045</v>
      </c>
      <c r="G2" s="134" t="s">
        <v>1046</v>
      </c>
      <c r="H2" s="135" t="s">
        <v>1047</v>
      </c>
      <c r="I2" s="136" t="s">
        <v>1048</v>
      </c>
      <c r="J2" s="220" t="s">
        <v>1084</v>
      </c>
    </row>
    <row r="3" spans="1:236" ht="14.25" customHeight="1" x14ac:dyDescent="0.25">
      <c r="A3" s="138">
        <v>1</v>
      </c>
      <c r="B3" s="139" t="s">
        <v>1049</v>
      </c>
      <c r="C3" s="140">
        <v>206004</v>
      </c>
      <c r="D3" s="140">
        <f>C3</f>
        <v>206004</v>
      </c>
      <c r="E3" s="141">
        <f>D3</f>
        <v>206004</v>
      </c>
      <c r="F3" s="142">
        <v>240175.64</v>
      </c>
      <c r="G3" s="142">
        <v>240175.64</v>
      </c>
      <c r="H3" s="143">
        <v>240175.64</v>
      </c>
      <c r="I3" s="144">
        <v>240175.64</v>
      </c>
      <c r="J3" s="218">
        <v>240175.64</v>
      </c>
    </row>
    <row r="4" spans="1:236" ht="25.8" customHeight="1" thickBot="1" x14ac:dyDescent="0.3">
      <c r="A4" s="145">
        <v>2</v>
      </c>
      <c r="B4" s="146" t="s">
        <v>1050</v>
      </c>
      <c r="C4" s="147"/>
      <c r="D4" s="147"/>
      <c r="E4" s="148"/>
      <c r="F4" s="149">
        <v>190765.55</v>
      </c>
      <c r="G4" s="149">
        <v>190765.55</v>
      </c>
      <c r="H4" s="150">
        <v>190765.55</v>
      </c>
      <c r="I4" s="151">
        <v>190765.55</v>
      </c>
      <c r="J4" s="202">
        <v>190765.5</v>
      </c>
    </row>
    <row r="5" spans="1:236" ht="24" customHeight="1" thickBot="1" x14ac:dyDescent="0.3">
      <c r="A5" s="251" t="s">
        <v>1051</v>
      </c>
      <c r="B5" s="252"/>
      <c r="C5" s="152">
        <f t="shared" ref="C5:I5" si="0">SUM(C3:C4)</f>
        <v>206004</v>
      </c>
      <c r="D5" s="152">
        <f t="shared" si="0"/>
        <v>206004</v>
      </c>
      <c r="E5" s="153">
        <f t="shared" si="0"/>
        <v>206004</v>
      </c>
      <c r="F5" s="154">
        <f t="shared" si="0"/>
        <v>430941.19</v>
      </c>
      <c r="G5" s="154">
        <f t="shared" si="0"/>
        <v>430941.19</v>
      </c>
      <c r="H5" s="155">
        <f t="shared" si="0"/>
        <v>430941.19</v>
      </c>
      <c r="I5" s="156">
        <f t="shared" si="0"/>
        <v>430941.19</v>
      </c>
      <c r="J5" s="157">
        <v>430941.19</v>
      </c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</row>
    <row r="6" spans="1:236" s="137" customFormat="1" ht="28.2" customHeight="1" thickBot="1" x14ac:dyDescent="0.3">
      <c r="A6" s="159" t="s">
        <v>15</v>
      </c>
      <c r="B6" s="160" t="s">
        <v>21</v>
      </c>
      <c r="C6" s="132" t="s">
        <v>999</v>
      </c>
      <c r="D6" s="132" t="s">
        <v>1043</v>
      </c>
      <c r="E6" s="133" t="s">
        <v>1044</v>
      </c>
      <c r="F6" s="134" t="s">
        <v>1045</v>
      </c>
      <c r="G6" s="134" t="s">
        <v>1046</v>
      </c>
      <c r="H6" s="135" t="s">
        <v>1047</v>
      </c>
      <c r="I6" s="161" t="s">
        <v>1048</v>
      </c>
      <c r="J6" s="219" t="s">
        <v>1083</v>
      </c>
    </row>
    <row r="7" spans="1:236" ht="13.2" customHeight="1" x14ac:dyDescent="0.2">
      <c r="A7" s="162">
        <v>1</v>
      </c>
      <c r="B7" s="163" t="s">
        <v>972</v>
      </c>
      <c r="C7" s="164">
        <v>5000</v>
      </c>
      <c r="D7" s="164">
        <v>5000</v>
      </c>
      <c r="E7" s="165">
        <v>5000</v>
      </c>
      <c r="F7" s="165">
        <v>5000</v>
      </c>
      <c r="G7" s="165">
        <v>5000</v>
      </c>
      <c r="H7" s="165">
        <v>5000</v>
      </c>
      <c r="I7" s="166">
        <v>0</v>
      </c>
      <c r="J7" s="167"/>
    </row>
    <row r="8" spans="1:236" ht="13.2" customHeight="1" x14ac:dyDescent="0.2">
      <c r="A8" s="168">
        <v>2</v>
      </c>
      <c r="B8" s="163" t="s">
        <v>973</v>
      </c>
      <c r="C8" s="164">
        <v>15000</v>
      </c>
      <c r="D8" s="164">
        <v>15000</v>
      </c>
      <c r="E8" s="165">
        <v>15000</v>
      </c>
      <c r="F8" s="165">
        <v>15000</v>
      </c>
      <c r="G8" s="165">
        <v>15000</v>
      </c>
      <c r="H8" s="165">
        <v>15000</v>
      </c>
      <c r="I8" s="166">
        <v>0</v>
      </c>
      <c r="J8" s="167"/>
    </row>
    <row r="9" spans="1:236" ht="13.2" customHeight="1" x14ac:dyDescent="0.2">
      <c r="A9" s="162">
        <v>3</v>
      </c>
      <c r="B9" s="163" t="s">
        <v>975</v>
      </c>
      <c r="C9" s="164">
        <v>25000</v>
      </c>
      <c r="D9" s="164">
        <v>25000</v>
      </c>
      <c r="E9" s="165">
        <v>25000</v>
      </c>
      <c r="F9" s="165">
        <v>8000</v>
      </c>
      <c r="G9" s="165">
        <v>8000</v>
      </c>
      <c r="H9" s="165">
        <v>8000</v>
      </c>
      <c r="I9" s="169">
        <v>8000</v>
      </c>
      <c r="J9" s="167"/>
    </row>
    <row r="10" spans="1:236" ht="13.2" customHeight="1" x14ac:dyDescent="0.2">
      <c r="A10" s="168">
        <v>4</v>
      </c>
      <c r="B10" s="163" t="s">
        <v>979</v>
      </c>
      <c r="C10" s="164">
        <v>3500</v>
      </c>
      <c r="D10" s="164">
        <v>3500</v>
      </c>
      <c r="E10" s="165">
        <v>3500</v>
      </c>
      <c r="F10" s="165">
        <v>2500</v>
      </c>
      <c r="G10" s="165">
        <v>2500</v>
      </c>
      <c r="H10" s="165">
        <v>2500</v>
      </c>
      <c r="I10" s="169">
        <v>2500</v>
      </c>
      <c r="J10" s="167">
        <v>2500</v>
      </c>
    </row>
    <row r="11" spans="1:236" ht="13.2" customHeight="1" x14ac:dyDescent="0.2">
      <c r="A11" s="162">
        <v>5</v>
      </c>
      <c r="B11" s="163" t="s">
        <v>980</v>
      </c>
      <c r="C11" s="164">
        <v>25000</v>
      </c>
      <c r="D11" s="164">
        <v>25000</v>
      </c>
      <c r="E11" s="165">
        <v>25000</v>
      </c>
      <c r="F11" s="165">
        <v>25000</v>
      </c>
      <c r="G11" s="165">
        <v>25000</v>
      </c>
      <c r="H11" s="165">
        <v>25000</v>
      </c>
      <c r="I11" s="169">
        <v>25000</v>
      </c>
      <c r="J11" s="167">
        <v>480</v>
      </c>
    </row>
    <row r="12" spans="1:236" ht="13.2" customHeight="1" x14ac:dyDescent="0.2">
      <c r="A12" s="168">
        <v>6</v>
      </c>
      <c r="B12" s="163" t="s">
        <v>983</v>
      </c>
      <c r="C12" s="164">
        <v>5000</v>
      </c>
      <c r="D12" s="164">
        <v>5000</v>
      </c>
      <c r="E12" s="165">
        <v>5000</v>
      </c>
      <c r="F12" s="165">
        <v>5000</v>
      </c>
      <c r="G12" s="165">
        <v>5000</v>
      </c>
      <c r="H12" s="165">
        <v>5000</v>
      </c>
      <c r="I12" s="169">
        <v>5000</v>
      </c>
      <c r="J12" s="167">
        <v>1592.99</v>
      </c>
    </row>
    <row r="13" spans="1:236" ht="13.2" customHeight="1" x14ac:dyDescent="0.2">
      <c r="A13" s="162">
        <v>7</v>
      </c>
      <c r="B13" s="163" t="s">
        <v>984</v>
      </c>
      <c r="C13" s="164">
        <v>2500</v>
      </c>
      <c r="D13" s="164">
        <v>2500</v>
      </c>
      <c r="E13" s="165">
        <v>2500</v>
      </c>
      <c r="F13" s="165">
        <v>2500</v>
      </c>
      <c r="G13" s="165">
        <v>2500</v>
      </c>
      <c r="H13" s="165">
        <v>2500</v>
      </c>
      <c r="I13" s="169">
        <v>2500</v>
      </c>
      <c r="J13" s="167"/>
    </row>
    <row r="14" spans="1:236" ht="13.2" customHeight="1" x14ac:dyDescent="0.2">
      <c r="A14" s="168">
        <v>8</v>
      </c>
      <c r="B14" s="163" t="s">
        <v>985</v>
      </c>
      <c r="C14" s="164">
        <v>10000</v>
      </c>
      <c r="D14" s="164">
        <v>10000</v>
      </c>
      <c r="E14" s="165">
        <v>10000</v>
      </c>
      <c r="F14" s="165">
        <v>10000</v>
      </c>
      <c r="G14" s="165">
        <v>10000</v>
      </c>
      <c r="H14" s="165">
        <v>10000</v>
      </c>
      <c r="I14" s="169">
        <v>10000</v>
      </c>
      <c r="J14" s="167">
        <v>10000</v>
      </c>
    </row>
    <row r="15" spans="1:236" ht="13.2" customHeight="1" x14ac:dyDescent="0.2">
      <c r="A15" s="162">
        <v>9</v>
      </c>
      <c r="B15" s="163" t="s">
        <v>986</v>
      </c>
      <c r="C15" s="164">
        <v>15000</v>
      </c>
      <c r="D15" s="164">
        <v>15000</v>
      </c>
      <c r="E15" s="165">
        <v>15000</v>
      </c>
      <c r="F15" s="165">
        <v>15000</v>
      </c>
      <c r="G15" s="165">
        <v>15000</v>
      </c>
      <c r="H15" s="165">
        <v>15000</v>
      </c>
      <c r="I15" s="169">
        <v>15000</v>
      </c>
      <c r="J15" s="170"/>
    </row>
    <row r="16" spans="1:236" ht="13.2" customHeight="1" x14ac:dyDescent="0.2">
      <c r="A16" s="168">
        <v>10</v>
      </c>
      <c r="B16" s="163" t="s">
        <v>990</v>
      </c>
      <c r="C16" s="164">
        <v>3000</v>
      </c>
      <c r="D16" s="164">
        <v>3000</v>
      </c>
      <c r="E16" s="165">
        <v>3000</v>
      </c>
      <c r="F16" s="165">
        <v>3000</v>
      </c>
      <c r="G16" s="165">
        <v>3000</v>
      </c>
      <c r="H16" s="165">
        <v>3000</v>
      </c>
      <c r="I16" s="169">
        <v>3000</v>
      </c>
      <c r="J16" s="167"/>
    </row>
    <row r="17" spans="1:10" ht="13.2" customHeight="1" x14ac:dyDescent="0.2">
      <c r="A17" s="162">
        <v>11</v>
      </c>
      <c r="B17" s="163" t="s">
        <v>991</v>
      </c>
      <c r="C17" s="164">
        <v>2000</v>
      </c>
      <c r="D17" s="164">
        <v>2000</v>
      </c>
      <c r="E17" s="165">
        <v>2000</v>
      </c>
      <c r="F17" s="165">
        <v>0</v>
      </c>
      <c r="G17" s="165">
        <v>0</v>
      </c>
      <c r="H17" s="165">
        <v>0</v>
      </c>
      <c r="I17" s="169">
        <v>0</v>
      </c>
      <c r="J17" s="167"/>
    </row>
    <row r="18" spans="1:10" ht="13.2" customHeight="1" x14ac:dyDescent="0.2">
      <c r="A18" s="168">
        <v>12</v>
      </c>
      <c r="B18" s="163" t="s">
        <v>1052</v>
      </c>
      <c r="C18" s="164"/>
      <c r="D18" s="171">
        <v>40000</v>
      </c>
      <c r="E18" s="172">
        <v>40000</v>
      </c>
      <c r="F18" s="172">
        <v>40000</v>
      </c>
      <c r="G18" s="172">
        <v>40000</v>
      </c>
      <c r="H18" s="172">
        <v>40000</v>
      </c>
      <c r="I18" s="173">
        <v>29150</v>
      </c>
      <c r="J18" s="167"/>
    </row>
    <row r="19" spans="1:10" ht="13.2" customHeight="1" x14ac:dyDescent="0.2">
      <c r="A19" s="162">
        <v>13</v>
      </c>
      <c r="B19" s="163" t="s">
        <v>1053</v>
      </c>
      <c r="C19" s="164"/>
      <c r="D19" s="174"/>
      <c r="E19" s="172">
        <v>3500</v>
      </c>
      <c r="F19" s="172">
        <v>2471</v>
      </c>
      <c r="G19" s="172">
        <v>2471</v>
      </c>
      <c r="H19" s="172">
        <v>2471</v>
      </c>
      <c r="I19" s="175">
        <v>2471</v>
      </c>
      <c r="J19" s="167">
        <v>2471</v>
      </c>
    </row>
    <row r="20" spans="1:10" ht="13.2" customHeight="1" x14ac:dyDescent="0.2">
      <c r="A20" s="162">
        <v>14</v>
      </c>
      <c r="B20" s="176" t="s">
        <v>1054</v>
      </c>
      <c r="C20" s="164"/>
      <c r="D20" s="174"/>
      <c r="E20" s="172"/>
      <c r="F20" s="172">
        <v>4084</v>
      </c>
      <c r="G20" s="172">
        <v>4084</v>
      </c>
      <c r="H20" s="172">
        <v>4084</v>
      </c>
      <c r="I20" s="175">
        <v>4084</v>
      </c>
      <c r="J20" s="167">
        <v>4084</v>
      </c>
    </row>
    <row r="21" spans="1:10" ht="13.2" customHeight="1" x14ac:dyDescent="0.2">
      <c r="A21" s="168">
        <v>15</v>
      </c>
      <c r="B21" s="176" t="s">
        <v>1055</v>
      </c>
      <c r="C21" s="164"/>
      <c r="D21" s="174"/>
      <c r="E21" s="172"/>
      <c r="F21" s="172">
        <v>3765</v>
      </c>
      <c r="G21" s="172">
        <v>6240</v>
      </c>
      <c r="H21" s="172">
        <v>6240</v>
      </c>
      <c r="I21" s="175">
        <v>6240</v>
      </c>
      <c r="J21" s="167">
        <v>6240</v>
      </c>
    </row>
    <row r="22" spans="1:10" ht="13.2" customHeight="1" x14ac:dyDescent="0.2">
      <c r="A22" s="162">
        <v>16</v>
      </c>
      <c r="B22" s="176" t="s">
        <v>1056</v>
      </c>
      <c r="C22" s="164"/>
      <c r="D22" s="174"/>
      <c r="E22" s="172"/>
      <c r="F22" s="172">
        <v>4378</v>
      </c>
      <c r="G22" s="172">
        <v>4378</v>
      </c>
      <c r="H22" s="172">
        <v>4378</v>
      </c>
      <c r="I22" s="175">
        <v>4378</v>
      </c>
      <c r="J22" s="167">
        <v>3963.35</v>
      </c>
    </row>
    <row r="23" spans="1:10" ht="13.2" customHeight="1" x14ac:dyDescent="0.2">
      <c r="A23" s="162">
        <v>17</v>
      </c>
      <c r="B23" s="176" t="s">
        <v>1057</v>
      </c>
      <c r="C23" s="164"/>
      <c r="D23" s="174"/>
      <c r="E23" s="172"/>
      <c r="F23" s="172">
        <v>6000</v>
      </c>
      <c r="G23" s="172">
        <v>6000</v>
      </c>
      <c r="H23" s="172">
        <v>6000</v>
      </c>
      <c r="I23" s="173">
        <v>600</v>
      </c>
      <c r="J23" s="167"/>
    </row>
    <row r="24" spans="1:10" ht="13.2" customHeight="1" x14ac:dyDescent="0.2">
      <c r="A24" s="168">
        <v>18</v>
      </c>
      <c r="B24" s="176" t="s">
        <v>1058</v>
      </c>
      <c r="C24" s="164"/>
      <c r="D24" s="174"/>
      <c r="E24" s="172"/>
      <c r="F24" s="172">
        <v>1750</v>
      </c>
      <c r="G24" s="172">
        <v>4080</v>
      </c>
      <c r="H24" s="172">
        <v>4080</v>
      </c>
      <c r="I24" s="175">
        <v>4080</v>
      </c>
      <c r="J24" s="167">
        <v>3495</v>
      </c>
    </row>
    <row r="25" spans="1:10" ht="13.2" customHeight="1" x14ac:dyDescent="0.2">
      <c r="A25" s="162">
        <v>19</v>
      </c>
      <c r="B25" s="176" t="s">
        <v>1059</v>
      </c>
      <c r="C25" s="164"/>
      <c r="D25" s="174"/>
      <c r="E25" s="172"/>
      <c r="F25" s="172">
        <v>6000</v>
      </c>
      <c r="G25" s="172">
        <v>6000</v>
      </c>
      <c r="H25" s="172">
        <v>6000</v>
      </c>
      <c r="I25" s="175">
        <v>6000</v>
      </c>
      <c r="J25" s="167">
        <v>5650</v>
      </c>
    </row>
    <row r="26" spans="1:10" ht="13.2" customHeight="1" x14ac:dyDescent="0.2">
      <c r="A26" s="162">
        <v>20</v>
      </c>
      <c r="B26" s="176" t="s">
        <v>1060</v>
      </c>
      <c r="C26" s="164"/>
      <c r="D26" s="174"/>
      <c r="E26" s="172"/>
      <c r="F26" s="172"/>
      <c r="G26" s="172">
        <v>940</v>
      </c>
      <c r="H26" s="172">
        <v>940</v>
      </c>
      <c r="I26" s="175">
        <v>940</v>
      </c>
      <c r="J26" s="167">
        <v>940</v>
      </c>
    </row>
    <row r="27" spans="1:10" ht="13.2" customHeight="1" x14ac:dyDescent="0.2">
      <c r="A27" s="168">
        <v>21</v>
      </c>
      <c r="B27" s="176" t="s">
        <v>1061</v>
      </c>
      <c r="C27" s="164"/>
      <c r="D27" s="174"/>
      <c r="E27" s="172"/>
      <c r="F27" s="172"/>
      <c r="G27" s="172">
        <v>2000</v>
      </c>
      <c r="H27" s="172">
        <v>2000</v>
      </c>
      <c r="I27" s="175">
        <v>2000</v>
      </c>
      <c r="J27" s="167">
        <v>596.91999999999996</v>
      </c>
    </row>
    <row r="28" spans="1:10" ht="13.2" customHeight="1" x14ac:dyDescent="0.2">
      <c r="A28" s="162">
        <v>22</v>
      </c>
      <c r="B28" s="176" t="s">
        <v>1062</v>
      </c>
      <c r="C28" s="164"/>
      <c r="D28" s="174"/>
      <c r="E28" s="172"/>
      <c r="F28" s="172"/>
      <c r="G28" s="172">
        <v>4195</v>
      </c>
      <c r="H28" s="172">
        <v>4195</v>
      </c>
      <c r="I28" s="175">
        <v>4195</v>
      </c>
      <c r="J28" s="167">
        <v>4195</v>
      </c>
    </row>
    <row r="29" spans="1:10" ht="13.2" customHeight="1" x14ac:dyDescent="0.2">
      <c r="A29" s="162">
        <v>23</v>
      </c>
      <c r="B29" s="176" t="s">
        <v>1063</v>
      </c>
      <c r="C29" s="164"/>
      <c r="D29" s="174"/>
      <c r="E29" s="172"/>
      <c r="F29" s="172"/>
      <c r="G29" s="172">
        <v>6300</v>
      </c>
      <c r="H29" s="172">
        <v>6300</v>
      </c>
      <c r="I29" s="175">
        <v>6300</v>
      </c>
      <c r="J29" s="167">
        <v>3921</v>
      </c>
    </row>
    <row r="30" spans="1:10" ht="13.2" customHeight="1" x14ac:dyDescent="0.2">
      <c r="A30" s="168">
        <v>24</v>
      </c>
      <c r="B30" s="176" t="s">
        <v>1064</v>
      </c>
      <c r="C30" s="164"/>
      <c r="D30" s="174"/>
      <c r="E30" s="172"/>
      <c r="F30" s="172"/>
      <c r="G30" s="172">
        <v>650</v>
      </c>
      <c r="H30" s="172">
        <v>650</v>
      </c>
      <c r="I30" s="175">
        <v>650</v>
      </c>
      <c r="J30" s="167">
        <v>257.3</v>
      </c>
    </row>
    <row r="31" spans="1:10" ht="13.2" customHeight="1" x14ac:dyDescent="0.2">
      <c r="A31" s="162">
        <v>25</v>
      </c>
      <c r="B31" s="176" t="s">
        <v>1065</v>
      </c>
      <c r="C31" s="164"/>
      <c r="D31" s="174"/>
      <c r="E31" s="172"/>
      <c r="F31" s="172"/>
      <c r="G31" s="172">
        <v>2530</v>
      </c>
      <c r="H31" s="172">
        <v>2530</v>
      </c>
      <c r="I31" s="175">
        <v>2530</v>
      </c>
      <c r="J31" s="167">
        <v>2530</v>
      </c>
    </row>
    <row r="32" spans="1:10" ht="13.2" customHeight="1" x14ac:dyDescent="0.2">
      <c r="A32" s="162">
        <v>26</v>
      </c>
      <c r="B32" s="176" t="s">
        <v>1066</v>
      </c>
      <c r="C32" s="164"/>
      <c r="D32" s="174"/>
      <c r="E32" s="172"/>
      <c r="F32" s="172"/>
      <c r="G32" s="172">
        <v>3070</v>
      </c>
      <c r="H32" s="172">
        <v>3070</v>
      </c>
      <c r="I32" s="175">
        <v>3070</v>
      </c>
      <c r="J32" s="167">
        <v>3070</v>
      </c>
    </row>
    <row r="33" spans="1:11" ht="13.2" customHeight="1" x14ac:dyDescent="0.2">
      <c r="A33" s="168">
        <v>27</v>
      </c>
      <c r="B33" s="176" t="s">
        <v>1067</v>
      </c>
      <c r="C33" s="164"/>
      <c r="D33" s="174"/>
      <c r="E33" s="172"/>
      <c r="F33" s="172"/>
      <c r="G33" s="172">
        <v>6850</v>
      </c>
      <c r="H33" s="172">
        <v>6850</v>
      </c>
      <c r="I33" s="175">
        <v>6850</v>
      </c>
      <c r="J33" s="167">
        <v>6450</v>
      </c>
    </row>
    <row r="34" spans="1:11" ht="13.2" customHeight="1" x14ac:dyDescent="0.2">
      <c r="A34" s="162">
        <v>28</v>
      </c>
      <c r="B34" s="176" t="s">
        <v>988</v>
      </c>
      <c r="C34" s="164"/>
      <c r="D34" s="174"/>
      <c r="E34" s="172"/>
      <c r="F34" s="172"/>
      <c r="G34" s="172">
        <v>1900</v>
      </c>
      <c r="H34" s="172">
        <v>1900</v>
      </c>
      <c r="I34" s="175">
        <v>1900</v>
      </c>
      <c r="J34" s="167"/>
    </row>
    <row r="35" spans="1:11" ht="13.2" customHeight="1" x14ac:dyDescent="0.2">
      <c r="A35" s="162">
        <v>29</v>
      </c>
      <c r="B35" s="176" t="s">
        <v>978</v>
      </c>
      <c r="C35" s="164"/>
      <c r="D35" s="174"/>
      <c r="E35" s="172"/>
      <c r="F35" s="172"/>
      <c r="G35" s="172">
        <v>2730</v>
      </c>
      <c r="H35" s="172">
        <v>2730</v>
      </c>
      <c r="I35" s="175">
        <v>2730</v>
      </c>
      <c r="J35" s="167">
        <v>2730</v>
      </c>
    </row>
    <row r="36" spans="1:11" ht="13.2" customHeight="1" x14ac:dyDescent="0.2">
      <c r="A36" s="177">
        <v>30</v>
      </c>
      <c r="B36" s="176" t="s">
        <v>1068</v>
      </c>
      <c r="C36" s="164"/>
      <c r="D36" s="174"/>
      <c r="E36" s="172"/>
      <c r="F36" s="172"/>
      <c r="G36" s="172"/>
      <c r="H36" s="172">
        <v>18492</v>
      </c>
      <c r="I36" s="175">
        <v>18492</v>
      </c>
      <c r="J36" s="167">
        <v>18491.54</v>
      </c>
    </row>
    <row r="37" spans="1:11" ht="13.2" customHeight="1" x14ac:dyDescent="0.2">
      <c r="A37" s="177">
        <v>31</v>
      </c>
      <c r="B37" s="176" t="s">
        <v>1069</v>
      </c>
      <c r="C37" s="164"/>
      <c r="D37" s="174"/>
      <c r="E37" s="172"/>
      <c r="F37" s="172"/>
      <c r="G37" s="172"/>
      <c r="H37" s="172">
        <v>30000</v>
      </c>
      <c r="I37" s="175">
        <v>30000</v>
      </c>
      <c r="J37" s="167">
        <v>30000</v>
      </c>
    </row>
    <row r="38" spans="1:11" ht="13.2" customHeight="1" x14ac:dyDescent="0.2">
      <c r="A38" s="178">
        <v>32</v>
      </c>
      <c r="B38" s="179" t="s">
        <v>1070</v>
      </c>
      <c r="C38" s="180"/>
      <c r="D38" s="181"/>
      <c r="E38" s="182"/>
      <c r="F38" s="182"/>
      <c r="G38" s="182"/>
      <c r="H38" s="182"/>
      <c r="I38" s="173">
        <v>4500</v>
      </c>
      <c r="J38" s="167"/>
    </row>
    <row r="39" spans="1:11" ht="13.2" customHeight="1" x14ac:dyDescent="0.2">
      <c r="A39" s="178">
        <v>33</v>
      </c>
      <c r="B39" s="179" t="s">
        <v>1071</v>
      </c>
      <c r="C39" s="180"/>
      <c r="D39" s="181"/>
      <c r="E39" s="182"/>
      <c r="F39" s="182"/>
      <c r="G39" s="182"/>
      <c r="H39" s="182"/>
      <c r="I39" s="173">
        <v>9000</v>
      </c>
      <c r="J39" s="167"/>
    </row>
    <row r="40" spans="1:11" ht="13.2" customHeight="1" x14ac:dyDescent="0.2">
      <c r="A40" s="178">
        <v>34</v>
      </c>
      <c r="B40" s="179" t="s">
        <v>1072</v>
      </c>
      <c r="C40" s="180"/>
      <c r="D40" s="181"/>
      <c r="E40" s="182"/>
      <c r="F40" s="182"/>
      <c r="G40" s="182"/>
      <c r="H40" s="182"/>
      <c r="I40" s="173">
        <v>2000</v>
      </c>
      <c r="J40" s="167"/>
    </row>
    <row r="41" spans="1:11" ht="13.2" customHeight="1" x14ac:dyDescent="0.2">
      <c r="A41" s="178">
        <v>35</v>
      </c>
      <c r="B41" s="179" t="s">
        <v>1073</v>
      </c>
      <c r="C41" s="180"/>
      <c r="D41" s="181"/>
      <c r="E41" s="182"/>
      <c r="F41" s="182"/>
      <c r="G41" s="182"/>
      <c r="H41" s="182"/>
      <c r="I41" s="173">
        <v>4140</v>
      </c>
      <c r="J41" s="167">
        <v>4140</v>
      </c>
    </row>
    <row r="42" spans="1:11" ht="13.2" customHeight="1" x14ac:dyDescent="0.2">
      <c r="A42" s="178">
        <v>36</v>
      </c>
      <c r="B42" s="179" t="s">
        <v>1074</v>
      </c>
      <c r="C42" s="180"/>
      <c r="D42" s="181"/>
      <c r="E42" s="182"/>
      <c r="F42" s="182"/>
      <c r="G42" s="182"/>
      <c r="H42" s="182"/>
      <c r="I42" s="173">
        <v>9893</v>
      </c>
      <c r="J42" s="167"/>
    </row>
    <row r="43" spans="1:11" ht="13.2" customHeight="1" x14ac:dyDescent="0.2">
      <c r="A43" s="178">
        <v>37</v>
      </c>
      <c r="B43" s="179" t="s">
        <v>1075</v>
      </c>
      <c r="C43" s="180"/>
      <c r="D43" s="181"/>
      <c r="E43" s="182"/>
      <c r="F43" s="182"/>
      <c r="G43" s="182"/>
      <c r="H43" s="182"/>
      <c r="I43" s="173">
        <v>989</v>
      </c>
      <c r="J43" s="167"/>
    </row>
    <row r="44" spans="1:11" ht="13.2" customHeight="1" x14ac:dyDescent="0.2">
      <c r="A44" s="178">
        <v>38</v>
      </c>
      <c r="B44" s="179" t="s">
        <v>1076</v>
      </c>
      <c r="C44" s="180"/>
      <c r="D44" s="181"/>
      <c r="E44" s="182"/>
      <c r="F44" s="182"/>
      <c r="G44" s="182"/>
      <c r="H44" s="182"/>
      <c r="I44" s="173">
        <v>1385</v>
      </c>
      <c r="J44" s="167"/>
    </row>
    <row r="45" spans="1:11" ht="13.2" customHeight="1" x14ac:dyDescent="0.2">
      <c r="A45" s="178">
        <v>39</v>
      </c>
      <c r="B45" s="179" t="s">
        <v>1077</v>
      </c>
      <c r="C45" s="183"/>
      <c r="D45" s="181"/>
      <c r="E45" s="184"/>
      <c r="F45" s="184"/>
      <c r="G45" s="184"/>
      <c r="H45" s="184"/>
      <c r="I45" s="173">
        <v>469</v>
      </c>
      <c r="J45" s="167"/>
    </row>
    <row r="46" spans="1:11" ht="13.2" customHeight="1" thickBot="1" x14ac:dyDescent="0.25">
      <c r="A46" s="185">
        <v>40</v>
      </c>
      <c r="B46" s="186" t="s">
        <v>1078</v>
      </c>
      <c r="C46" s="187"/>
      <c r="D46" s="188"/>
      <c r="E46" s="189"/>
      <c r="F46" s="189"/>
      <c r="G46" s="189"/>
      <c r="H46" s="189"/>
      <c r="I46" s="190">
        <v>3874</v>
      </c>
      <c r="J46" s="191"/>
      <c r="K46" s="192"/>
    </row>
    <row r="47" spans="1:11" s="195" customFormat="1" ht="13.8" thickBot="1" x14ac:dyDescent="0.3">
      <c r="A47" s="248" t="s">
        <v>1079</v>
      </c>
      <c r="B47" s="249"/>
      <c r="C47" s="193">
        <f t="shared" ref="C47:J47" si="1">SUM(C7:C46)</f>
        <v>111000</v>
      </c>
      <c r="D47" s="193">
        <f t="shared" si="1"/>
        <v>151000</v>
      </c>
      <c r="E47" s="193">
        <f t="shared" si="1"/>
        <v>154500</v>
      </c>
      <c r="F47" s="193">
        <f t="shared" si="1"/>
        <v>159448</v>
      </c>
      <c r="G47" s="193">
        <f t="shared" si="1"/>
        <v>195418</v>
      </c>
      <c r="H47" s="193">
        <f t="shared" si="1"/>
        <v>243910</v>
      </c>
      <c r="I47" s="194">
        <f t="shared" si="1"/>
        <v>243910</v>
      </c>
      <c r="J47" s="157">
        <f t="shared" si="1"/>
        <v>117798.1</v>
      </c>
    </row>
    <row r="48" spans="1:11" x14ac:dyDescent="0.2">
      <c r="A48" s="138">
        <v>1</v>
      </c>
      <c r="B48" s="196" t="s">
        <v>145</v>
      </c>
      <c r="C48" s="140">
        <v>8484</v>
      </c>
      <c r="D48" s="140">
        <v>8484</v>
      </c>
      <c r="E48" s="141">
        <v>8484</v>
      </c>
      <c r="F48" s="141">
        <v>8484</v>
      </c>
      <c r="G48" s="141">
        <v>8484</v>
      </c>
      <c r="H48" s="141">
        <v>8484</v>
      </c>
      <c r="I48" s="197">
        <v>8484</v>
      </c>
      <c r="J48" s="198">
        <v>8484</v>
      </c>
    </row>
    <row r="49" spans="1:236" ht="13.8" thickBot="1" x14ac:dyDescent="0.25">
      <c r="A49" s="199">
        <v>2</v>
      </c>
      <c r="B49" s="200" t="s">
        <v>143</v>
      </c>
      <c r="C49" s="147">
        <v>14803</v>
      </c>
      <c r="D49" s="147">
        <v>14803</v>
      </c>
      <c r="E49" s="148">
        <v>14803</v>
      </c>
      <c r="F49" s="148">
        <v>14803</v>
      </c>
      <c r="G49" s="148">
        <v>14803</v>
      </c>
      <c r="H49" s="148">
        <v>14803</v>
      </c>
      <c r="I49" s="201">
        <v>14803</v>
      </c>
      <c r="J49" s="202">
        <v>14802.77</v>
      </c>
    </row>
    <row r="50" spans="1:236" s="206" customFormat="1" ht="13.8" thickBot="1" x14ac:dyDescent="0.3">
      <c r="A50" s="248" t="s">
        <v>1080</v>
      </c>
      <c r="B50" s="250"/>
      <c r="C50" s="203">
        <f>SUM(C48:C49)</f>
        <v>23287</v>
      </c>
      <c r="D50" s="203">
        <f t="shared" ref="D50:I50" si="2">SUM(D48:D49)</f>
        <v>23287</v>
      </c>
      <c r="E50" s="204">
        <f t="shared" si="2"/>
        <v>23287</v>
      </c>
      <c r="F50" s="204">
        <f t="shared" si="2"/>
        <v>23287</v>
      </c>
      <c r="G50" s="204">
        <f t="shared" si="2"/>
        <v>23287</v>
      </c>
      <c r="H50" s="204">
        <f t="shared" si="2"/>
        <v>23287</v>
      </c>
      <c r="I50" s="204">
        <f t="shared" si="2"/>
        <v>23287</v>
      </c>
      <c r="J50" s="205">
        <f>SUM(J48:J49)</f>
        <v>23286.77</v>
      </c>
    </row>
    <row r="51" spans="1:236" ht="13.8" thickBot="1" x14ac:dyDescent="0.3">
      <c r="A51" s="251" t="s">
        <v>1081</v>
      </c>
      <c r="B51" s="252"/>
      <c r="C51" s="152">
        <f t="shared" ref="C51:I51" si="3">C47+C50</f>
        <v>134287</v>
      </c>
      <c r="D51" s="152">
        <f t="shared" si="3"/>
        <v>174287</v>
      </c>
      <c r="E51" s="153">
        <f t="shared" si="3"/>
        <v>177787</v>
      </c>
      <c r="F51" s="153">
        <f t="shared" si="3"/>
        <v>182735</v>
      </c>
      <c r="G51" s="153">
        <f t="shared" si="3"/>
        <v>218705</v>
      </c>
      <c r="H51" s="153">
        <f t="shared" si="3"/>
        <v>267197</v>
      </c>
      <c r="I51" s="153">
        <f t="shared" si="3"/>
        <v>267197</v>
      </c>
      <c r="J51" s="207">
        <f>SUM(J47+J50)</f>
        <v>141084.87</v>
      </c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8"/>
      <c r="DT51" s="158"/>
      <c r="DU51" s="158"/>
      <c r="DV51" s="158"/>
      <c r="DW51" s="158"/>
      <c r="DX51" s="158"/>
      <c r="DY51" s="158"/>
      <c r="DZ51" s="158"/>
      <c r="EA51" s="158"/>
      <c r="EB51" s="158"/>
      <c r="EC51" s="158"/>
      <c r="ED51" s="158"/>
      <c r="EE51" s="158"/>
      <c r="EF51" s="158"/>
      <c r="EG51" s="158"/>
      <c r="EH51" s="158"/>
      <c r="EI51" s="158"/>
      <c r="EJ51" s="158"/>
      <c r="EK51" s="158"/>
      <c r="EL51" s="158"/>
      <c r="EM51" s="158"/>
      <c r="EN51" s="158"/>
      <c r="EO51" s="158"/>
      <c r="EP51" s="158"/>
      <c r="EQ51" s="158"/>
      <c r="ER51" s="158"/>
      <c r="ES51" s="158"/>
      <c r="ET51" s="158"/>
      <c r="EU51" s="158"/>
      <c r="EV51" s="158"/>
      <c r="EW51" s="158"/>
      <c r="EX51" s="158"/>
      <c r="EY51" s="158"/>
      <c r="EZ51" s="158"/>
      <c r="FA51" s="158"/>
      <c r="FB51" s="158"/>
      <c r="FC51" s="158"/>
      <c r="FD51" s="158"/>
      <c r="FE51" s="158"/>
      <c r="FF51" s="158"/>
      <c r="FG51" s="158"/>
      <c r="FH51" s="158"/>
      <c r="FI51" s="158"/>
      <c r="FJ51" s="158"/>
      <c r="FK51" s="158"/>
      <c r="FL51" s="158"/>
      <c r="FM51" s="158"/>
      <c r="FN51" s="158"/>
      <c r="FO51" s="158"/>
      <c r="FP51" s="158"/>
      <c r="FQ51" s="158"/>
      <c r="FR51" s="158"/>
      <c r="FS51" s="158"/>
      <c r="FT51" s="158"/>
      <c r="FU51" s="158"/>
      <c r="FV51" s="158"/>
      <c r="FW51" s="158"/>
      <c r="FX51" s="158"/>
      <c r="FY51" s="158"/>
      <c r="FZ51" s="158"/>
      <c r="GA51" s="158"/>
      <c r="GB51" s="158"/>
      <c r="GC51" s="158"/>
      <c r="GD51" s="158"/>
      <c r="GE51" s="158"/>
      <c r="GF51" s="158"/>
      <c r="GG51" s="158"/>
      <c r="GH51" s="158"/>
      <c r="GI51" s="158"/>
      <c r="GJ51" s="158"/>
      <c r="GK51" s="158"/>
      <c r="GL51" s="158"/>
      <c r="GM51" s="158"/>
      <c r="GN51" s="158"/>
      <c r="GO51" s="158"/>
      <c r="GP51" s="158"/>
      <c r="GQ51" s="158"/>
      <c r="GR51" s="158"/>
      <c r="GS51" s="158"/>
      <c r="GT51" s="158"/>
      <c r="GU51" s="158"/>
      <c r="GV51" s="158"/>
      <c r="GW51" s="158"/>
      <c r="GX51" s="158"/>
      <c r="GY51" s="158"/>
      <c r="GZ51" s="158"/>
      <c r="HA51" s="158"/>
      <c r="HB51" s="158"/>
      <c r="HC51" s="158"/>
      <c r="HD51" s="158"/>
      <c r="HE51" s="158"/>
      <c r="HF51" s="158"/>
      <c r="HG51" s="158"/>
      <c r="HH51" s="158"/>
      <c r="HI51" s="158"/>
      <c r="HJ51" s="158"/>
      <c r="HK51" s="158"/>
      <c r="HL51" s="158"/>
      <c r="HM51" s="158"/>
      <c r="HN51" s="158"/>
      <c r="HO51" s="158"/>
      <c r="HP51" s="158"/>
      <c r="HQ51" s="158"/>
      <c r="HR51" s="158"/>
      <c r="HS51" s="158"/>
      <c r="HT51" s="158"/>
      <c r="HU51" s="158"/>
      <c r="HV51" s="158"/>
      <c r="HW51" s="158"/>
      <c r="HX51" s="158"/>
      <c r="HY51" s="158"/>
      <c r="HZ51" s="158"/>
      <c r="IA51" s="158"/>
      <c r="IB51" s="158"/>
    </row>
    <row r="52" spans="1:236" s="213" customFormat="1" ht="13.8" thickBot="1" x14ac:dyDescent="0.3">
      <c r="A52" s="253" t="s">
        <v>1082</v>
      </c>
      <c r="B52" s="254"/>
      <c r="C52" s="208">
        <f t="shared" ref="C52:J52" si="4">C5-C51</f>
        <v>71717</v>
      </c>
      <c r="D52" s="208">
        <f t="shared" si="4"/>
        <v>31717</v>
      </c>
      <c r="E52" s="209">
        <f t="shared" si="4"/>
        <v>28217</v>
      </c>
      <c r="F52" s="210">
        <f t="shared" si="4"/>
        <v>248206.19</v>
      </c>
      <c r="G52" s="210">
        <f t="shared" si="4"/>
        <v>212236.19</v>
      </c>
      <c r="H52" s="210">
        <f t="shared" si="4"/>
        <v>163744.19</v>
      </c>
      <c r="I52" s="210">
        <f t="shared" si="4"/>
        <v>163744.19</v>
      </c>
      <c r="J52" s="211">
        <f t="shared" si="4"/>
        <v>289856.32</v>
      </c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2"/>
      <c r="CC52" s="212"/>
      <c r="CD52" s="212"/>
      <c r="CE52" s="212"/>
      <c r="CF52" s="212"/>
      <c r="CG52" s="212"/>
      <c r="CH52" s="212"/>
      <c r="CI52" s="212"/>
      <c r="CJ52" s="212"/>
      <c r="CK52" s="212"/>
      <c r="CL52" s="212"/>
      <c r="CM52" s="212"/>
      <c r="CN52" s="212"/>
      <c r="CO52" s="212"/>
      <c r="CP52" s="212"/>
      <c r="CQ52" s="212"/>
      <c r="CR52" s="212"/>
      <c r="CS52" s="212"/>
      <c r="CT52" s="212"/>
      <c r="CU52" s="212"/>
      <c r="CV52" s="212"/>
      <c r="CW52" s="212"/>
      <c r="CX52" s="212"/>
      <c r="CY52" s="212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  <c r="DK52" s="212"/>
      <c r="DL52" s="212"/>
      <c r="DM52" s="212"/>
      <c r="DN52" s="212"/>
      <c r="DO52" s="212"/>
      <c r="DP52" s="212"/>
      <c r="DQ52" s="212"/>
      <c r="DR52" s="212"/>
      <c r="DS52" s="212"/>
      <c r="DT52" s="212"/>
      <c r="DU52" s="212"/>
      <c r="DV52" s="212"/>
      <c r="DW52" s="212"/>
      <c r="DX52" s="212"/>
      <c r="DY52" s="212"/>
      <c r="DZ52" s="212"/>
      <c r="EA52" s="212"/>
      <c r="EB52" s="212"/>
      <c r="EC52" s="212"/>
      <c r="ED52" s="212"/>
      <c r="EE52" s="212"/>
      <c r="EF52" s="212"/>
      <c r="EG52" s="212"/>
      <c r="EH52" s="212"/>
      <c r="EI52" s="212"/>
      <c r="EJ52" s="212"/>
      <c r="EK52" s="212"/>
      <c r="EL52" s="212"/>
      <c r="EM52" s="212"/>
      <c r="EN52" s="212"/>
      <c r="EO52" s="212"/>
      <c r="EP52" s="212"/>
      <c r="EQ52" s="212"/>
      <c r="ER52" s="212"/>
      <c r="ES52" s="212"/>
      <c r="ET52" s="212"/>
      <c r="EU52" s="212"/>
      <c r="EV52" s="212"/>
      <c r="EW52" s="212"/>
      <c r="EX52" s="212"/>
      <c r="EY52" s="212"/>
      <c r="EZ52" s="212"/>
      <c r="FA52" s="212"/>
      <c r="FB52" s="212"/>
      <c r="FC52" s="212"/>
      <c r="FD52" s="212"/>
      <c r="FE52" s="212"/>
      <c r="FF52" s="212"/>
      <c r="FG52" s="212"/>
      <c r="FH52" s="212"/>
      <c r="FI52" s="212"/>
      <c r="FJ52" s="212"/>
      <c r="FK52" s="212"/>
      <c r="FL52" s="212"/>
      <c r="FM52" s="212"/>
      <c r="FN52" s="212"/>
      <c r="FO52" s="212"/>
      <c r="FP52" s="212"/>
      <c r="FQ52" s="212"/>
      <c r="FR52" s="212"/>
      <c r="FS52" s="212"/>
      <c r="FT52" s="212"/>
      <c r="FU52" s="212"/>
      <c r="FV52" s="212"/>
      <c r="FW52" s="212"/>
      <c r="FX52" s="212"/>
      <c r="FY52" s="212"/>
      <c r="FZ52" s="212"/>
      <c r="GA52" s="212"/>
      <c r="GB52" s="212"/>
      <c r="GC52" s="212"/>
      <c r="GD52" s="212"/>
      <c r="GE52" s="212"/>
      <c r="GF52" s="212"/>
      <c r="GG52" s="212"/>
      <c r="GH52" s="212"/>
      <c r="GI52" s="212"/>
      <c r="GJ52" s="212"/>
      <c r="GK52" s="212"/>
      <c r="GL52" s="212"/>
      <c r="GM52" s="212"/>
      <c r="GN52" s="212"/>
      <c r="GO52" s="212"/>
      <c r="GP52" s="212"/>
      <c r="GQ52" s="212"/>
      <c r="GR52" s="212"/>
      <c r="GS52" s="212"/>
      <c r="GT52" s="212"/>
      <c r="GU52" s="212"/>
      <c r="GV52" s="212"/>
      <c r="GW52" s="212"/>
      <c r="GX52" s="212"/>
      <c r="GY52" s="212"/>
      <c r="GZ52" s="212"/>
      <c r="HA52" s="212"/>
      <c r="HB52" s="212"/>
      <c r="HC52" s="212"/>
      <c r="HD52" s="212"/>
      <c r="HE52" s="212"/>
      <c r="HF52" s="212"/>
      <c r="HG52" s="212"/>
      <c r="HH52" s="212"/>
      <c r="HI52" s="212"/>
      <c r="HJ52" s="212"/>
      <c r="HK52" s="212"/>
      <c r="HL52" s="212"/>
      <c r="HM52" s="212"/>
      <c r="HN52" s="212"/>
      <c r="HO52" s="212"/>
      <c r="HP52" s="212"/>
      <c r="HQ52" s="212"/>
      <c r="HR52" s="212"/>
      <c r="HS52" s="212"/>
      <c r="HT52" s="212"/>
      <c r="HU52" s="212"/>
      <c r="HV52" s="212"/>
      <c r="HW52" s="212"/>
      <c r="HX52" s="212"/>
      <c r="HY52" s="212"/>
      <c r="HZ52" s="212"/>
      <c r="IA52" s="212"/>
      <c r="IB52" s="212"/>
    </row>
  </sheetData>
  <mergeCells count="6">
    <mergeCell ref="A47:B47"/>
    <mergeCell ref="A50:B50"/>
    <mergeCell ref="A51:B51"/>
    <mergeCell ref="A52:B52"/>
    <mergeCell ref="A1:H1"/>
    <mergeCell ref="A5:B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6B13-BF87-40D2-A423-473356D3B2FD}">
  <dimension ref="A1:E32"/>
  <sheetViews>
    <sheetView topLeftCell="A17" workbookViewId="0">
      <selection activeCell="C30" sqref="C30"/>
    </sheetView>
  </sheetViews>
  <sheetFormatPr defaultColWidth="9.109375" defaultRowHeight="13.2" x14ac:dyDescent="0.25"/>
  <cols>
    <col min="1" max="1" width="13.6640625" style="13" customWidth="1"/>
    <col min="2" max="2" width="44.6640625" style="13" customWidth="1"/>
    <col min="3" max="3" width="16.33203125" style="17" customWidth="1"/>
    <col min="4" max="5" width="18.5546875" style="17" customWidth="1"/>
    <col min="6" max="16384" width="9.109375" style="13"/>
  </cols>
  <sheetData>
    <row r="1" spans="3:5" ht="12.75" hidden="1" customHeight="1" x14ac:dyDescent="0.25"/>
    <row r="2" spans="3:5" ht="12.75" hidden="1" customHeight="1" x14ac:dyDescent="0.25">
      <c r="C2" s="17" t="s">
        <v>26</v>
      </c>
      <c r="D2" s="17">
        <v>331.74</v>
      </c>
      <c r="E2" s="17">
        <v>331.74</v>
      </c>
    </row>
    <row r="3" spans="3:5" ht="12.75" hidden="1" customHeight="1" x14ac:dyDescent="0.25">
      <c r="C3" s="17" t="s">
        <v>25</v>
      </c>
      <c r="D3" s="17" t="e">
        <f>#REF!-D2</f>
        <v>#REF!</v>
      </c>
      <c r="E3" s="17" t="e">
        <f>#REF!-E2</f>
        <v>#REF!</v>
      </c>
    </row>
    <row r="4" spans="3:5" ht="12.75" hidden="1" customHeight="1" x14ac:dyDescent="0.25"/>
    <row r="5" spans="3:5" ht="12.75" hidden="1" customHeight="1" x14ac:dyDescent="0.25"/>
    <row r="6" spans="3:5" ht="12.75" hidden="1" customHeight="1" x14ac:dyDescent="0.25"/>
    <row r="7" spans="3:5" ht="12.75" hidden="1" customHeight="1" x14ac:dyDescent="0.25">
      <c r="E7" s="17" t="e">
        <f>#REF!-D2</f>
        <v>#REF!</v>
      </c>
    </row>
    <row r="8" spans="3:5" ht="12.75" hidden="1" customHeight="1" x14ac:dyDescent="0.25"/>
    <row r="9" spans="3:5" ht="12.75" hidden="1" customHeight="1" x14ac:dyDescent="0.25"/>
    <row r="10" spans="3:5" ht="12.75" hidden="1" customHeight="1" x14ac:dyDescent="0.25"/>
    <row r="11" spans="3:5" ht="12.75" hidden="1" customHeight="1" x14ac:dyDescent="0.25"/>
    <row r="12" spans="3:5" ht="12.75" hidden="1" customHeight="1" x14ac:dyDescent="0.25"/>
    <row r="13" spans="3:5" ht="12.75" hidden="1" customHeight="1" x14ac:dyDescent="0.25"/>
    <row r="14" spans="3:5" ht="12.75" hidden="1" customHeight="1" x14ac:dyDescent="0.25"/>
    <row r="15" spans="3:5" ht="12.75" hidden="1" customHeight="1" x14ac:dyDescent="0.25"/>
    <row r="16" spans="3:5" ht="12.75" hidden="1" customHeight="1" x14ac:dyDescent="0.25"/>
    <row r="17" spans="1:3" ht="12.75" customHeight="1" x14ac:dyDescent="0.25"/>
    <row r="18" spans="1:3" ht="27" customHeight="1" x14ac:dyDescent="0.25">
      <c r="A18" s="256" t="s">
        <v>1038</v>
      </c>
      <c r="B18" s="256"/>
      <c r="C18" s="256"/>
    </row>
    <row r="19" spans="1:3" ht="13.8" thickBot="1" x14ac:dyDescent="0.3"/>
    <row r="20" spans="1:3" ht="27" thickBot="1" x14ac:dyDescent="0.3">
      <c r="A20" s="35" t="s">
        <v>15</v>
      </c>
      <c r="B20" s="34" t="s">
        <v>24</v>
      </c>
      <c r="C20" s="33" t="s">
        <v>1039</v>
      </c>
    </row>
    <row r="21" spans="1:3" ht="33" customHeight="1" x14ac:dyDescent="0.25">
      <c r="A21" s="32" t="s">
        <v>17</v>
      </c>
      <c r="B21" s="31" t="s">
        <v>1040</v>
      </c>
      <c r="C21" s="30">
        <v>2502.9699999999998</v>
      </c>
    </row>
    <row r="22" spans="1:3" ht="33" customHeight="1" thickBot="1" x14ac:dyDescent="0.3">
      <c r="A22" s="29" t="s">
        <v>16</v>
      </c>
      <c r="B22" s="28" t="s">
        <v>23</v>
      </c>
      <c r="C22" s="27">
        <v>6762.52</v>
      </c>
    </row>
    <row r="23" spans="1:3" ht="33" customHeight="1" thickBot="1" x14ac:dyDescent="0.3">
      <c r="A23" s="257" t="s">
        <v>22</v>
      </c>
      <c r="B23" s="258"/>
      <c r="C23" s="26">
        <f>SUM(C21:C22)</f>
        <v>9265.49</v>
      </c>
    </row>
    <row r="24" spans="1:3" ht="33" customHeight="1" thickBot="1" x14ac:dyDescent="0.3"/>
    <row r="25" spans="1:3" ht="33" customHeight="1" thickBot="1" x14ac:dyDescent="0.3">
      <c r="A25" s="25" t="s">
        <v>15</v>
      </c>
      <c r="B25" s="24" t="s">
        <v>21</v>
      </c>
      <c r="C25" s="23" t="s">
        <v>1039</v>
      </c>
    </row>
    <row r="26" spans="1:3" ht="33" customHeight="1" x14ac:dyDescent="0.25">
      <c r="A26" s="16" t="s">
        <v>17</v>
      </c>
      <c r="B26" s="15" t="s">
        <v>20</v>
      </c>
      <c r="C26" s="22">
        <v>7426.4</v>
      </c>
    </row>
    <row r="27" spans="1:3" ht="33" customHeight="1" thickBot="1" x14ac:dyDescent="0.3">
      <c r="A27" s="16" t="s">
        <v>16</v>
      </c>
      <c r="B27" s="15" t="s">
        <v>19</v>
      </c>
      <c r="C27" s="21">
        <v>0</v>
      </c>
    </row>
    <row r="28" spans="1:3" ht="33" customHeight="1" thickBot="1" x14ac:dyDescent="0.3">
      <c r="A28" s="259" t="s">
        <v>18</v>
      </c>
      <c r="B28" s="260"/>
      <c r="C28" s="20">
        <f>SUM(C26:C27)</f>
        <v>7426.4</v>
      </c>
    </row>
    <row r="29" spans="1:3" ht="33" customHeight="1" thickBot="1" x14ac:dyDescent="0.3"/>
    <row r="30" spans="1:3" ht="33" customHeight="1" thickBot="1" x14ac:dyDescent="0.3">
      <c r="A30" s="259" t="s">
        <v>1041</v>
      </c>
      <c r="B30" s="260"/>
      <c r="C30" s="19">
        <f>SUM(C23-C28)</f>
        <v>1839.0900000000001</v>
      </c>
    </row>
    <row r="31" spans="1:3" x14ac:dyDescent="0.25">
      <c r="A31" s="18"/>
      <c r="B31" s="18"/>
      <c r="C31" s="14"/>
    </row>
    <row r="32" spans="1:3" x14ac:dyDescent="0.25">
      <c r="A32" s="18"/>
      <c r="B32" s="18"/>
      <c r="C32" s="14"/>
    </row>
  </sheetData>
  <sheetProtection selectLockedCells="1" selectUnlockedCells="1"/>
  <mergeCells count="4">
    <mergeCell ref="A18:C18"/>
    <mergeCell ref="A23:B23"/>
    <mergeCell ref="A28:B28"/>
    <mergeCell ref="A30:B30"/>
  </mergeCells>
  <printOptions horizontalCentered="1"/>
  <pageMargins left="0.74803149606299213" right="0.74803149606299213" top="0.98425196850393704" bottom="0.98425196850393704" header="0.51181102362204722" footer="0.51181102362204722"/>
  <pageSetup firstPageNumber="0" orientation="landscape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Rozpočet_2024</vt:lpstr>
      <vt:lpstr>Návrh na FV 2024</vt:lpstr>
      <vt:lpstr>Príjem24</vt:lpstr>
      <vt:lpstr>Výdavky24</vt:lpstr>
      <vt:lpstr>RF24</vt:lpstr>
      <vt:lpstr>SF24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PIATKOVÁ Iveta</dc:creator>
  <cp:lastModifiedBy>PIATKOVÁ Iveta</cp:lastModifiedBy>
  <cp:lastPrinted>2024-05-15T07:42:29Z</cp:lastPrinted>
  <dcterms:created xsi:type="dcterms:W3CDTF">2023-03-05T14:57:18Z</dcterms:created>
  <dcterms:modified xsi:type="dcterms:W3CDTF">2025-05-10T12:06:09Z</dcterms:modified>
</cp:coreProperties>
</file>